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COSTI DI GESTIONE\"/>
    </mc:Choice>
  </mc:AlternateContent>
  <xr:revisionPtr revIDLastSave="0" documentId="13_ncr:1_{30C8632D-C434-4A6E-BF00-7AC35B699909}" xr6:coauthVersionLast="47" xr6:coauthVersionMax="47" xr10:uidLastSave="{00000000-0000-0000-0000-000000000000}"/>
  <bookViews>
    <workbookView xWindow="2985" yWindow="945" windowWidth="25110" windowHeight="14685" xr2:uid="{00000000-000D-0000-FFFF-FFFF00000000}"/>
  </bookViews>
  <sheets>
    <sheet name="A fino a 3,5 ton" sheetId="3" r:id="rId1"/>
    <sheet name="B DA 3,5 A 12 TON" sheetId="1" r:id="rId2"/>
    <sheet name="C da 12 a 26 ton" sheetId="2" r:id="rId3"/>
    <sheet name="D da 26 a 44 ton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G24" i="7"/>
  <c r="F24" i="7"/>
  <c r="E24" i="7"/>
  <c r="E25" i="1"/>
  <c r="G3" i="3"/>
  <c r="H3" i="3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F24" i="2"/>
  <c r="E24" i="2"/>
  <c r="H21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4" i="2" s="1"/>
  <c r="H3" i="2"/>
  <c r="H2" i="2"/>
  <c r="G21" i="2"/>
  <c r="G19" i="2"/>
  <c r="G18" i="2"/>
  <c r="G24" i="2" s="1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2" i="1"/>
  <c r="G2" i="1"/>
  <c r="H21" i="3"/>
  <c r="H20" i="3"/>
  <c r="H19" i="3"/>
  <c r="H17" i="3"/>
  <c r="H16" i="3"/>
  <c r="H15" i="3"/>
  <c r="H14" i="3"/>
  <c r="H13" i="3"/>
  <c r="H12" i="3"/>
  <c r="H11" i="3"/>
  <c r="H9" i="3"/>
  <c r="H8" i="3"/>
  <c r="H6" i="3"/>
  <c r="H5" i="3"/>
  <c r="H2" i="3"/>
  <c r="G21" i="3"/>
  <c r="G20" i="3"/>
  <c r="G19" i="3"/>
  <c r="G17" i="3"/>
  <c r="G16" i="3"/>
  <c r="G15" i="3"/>
  <c r="G14" i="3"/>
  <c r="G13" i="3"/>
  <c r="G12" i="3"/>
  <c r="G11" i="3"/>
  <c r="G9" i="3"/>
  <c r="G8" i="3"/>
  <c r="G6" i="3"/>
  <c r="G5" i="3"/>
  <c r="G2" i="3"/>
  <c r="F23" i="3"/>
  <c r="E23" i="3"/>
  <c r="H23" i="3" l="1"/>
  <c r="G23" i="3"/>
  <c r="H23" i="1"/>
  <c r="G23" i="1"/>
  <c r="F23" i="1"/>
  <c r="E2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15E399-21DA-46FE-9420-BBA400016BC4}" keepAlive="1" name="Query - B DA 3,5 A 12 TON" description="Connessione alla query 'B DA 3,5 A 12 TON' nella cartella di lavoro." type="5" refreshedVersion="0" background="1">
    <dbPr connection="Provider=Microsoft.Mashup.OleDb.1;Data Source=$Workbook$;Location=&quot;B DA 3,5 A 12 TON&quot;;Extended Properties=&quot;&quot;" command="SELECT * FROM [B DA 3,5 A 12 TON]"/>
  </connection>
  <connection id="2" xr16:uid="{F0D7026C-84CE-4D23-BFB7-411AD8FEED8B}" keepAlive="1" name="Query - Page001" description="Connessione alla query 'Page001' nella cartella di lavoro." type="5" refreshedVersion="0" background="1">
    <dbPr connection="Provider=Microsoft.Mashup.OleDb.1;Data Source=$Workbook$;Location=Page001;Extended Properties=&quot;&quot;" command="SELECT * FROM [Page001]"/>
  </connection>
  <connection id="3" xr16:uid="{0DC2E3A7-E010-4E04-BCB2-EE03016EFD12}" keepAlive="1" name="Query - Table001 (Page 1)" description="Connessione alla query 'Table001 (Page 1)' nella cartella di lavoro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4" xr16:uid="{6F603789-367A-4857-9FA3-F80B86FCB070}" keepAlive="1" name="Query - Table001 (Page 1) (2)" description="Connessione alla query 'Table001 (Page 1) (2)' nella cartella di lavoro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5" xr16:uid="{93F7CF38-2FB7-41C8-A3E0-DFA568C71FF4}" keepAlive="1" name="Query - Table001 (Page 1) (3)" description="Connessione alla query 'Table001 (Page 1) (3)' nella cartella di lavoro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6" xr16:uid="{F0B620E1-AE3C-4EA5-9E72-9EC67BAEA6C9}" keepAlive="1" name="Query - Table001 (Page 1) (4)" description="Connessione alla query 'Table001 (Page 1) (4)' nella cartella di lavoro." type="5" refreshedVersion="0" background="1">
    <dbPr connection="Provider=Microsoft.Mashup.OleDb.1;Data Source=$Workbook$;Location=&quot;Table001 (Page 1) (4)&quot;;Extended Properties=&quot;&quot;" command="SELECT * FROM [Table001 (Page 1) (4)]"/>
  </connection>
</connections>
</file>

<file path=xl/sharedStrings.xml><?xml version="1.0" encoding="utf-8"?>
<sst xmlns="http://schemas.openxmlformats.org/spreadsheetml/2006/main" count="225" uniqueCount="57">
  <si>
    <t>CLASSE DI PESO</t>
  </si>
  <si>
    <t>SEZIONE</t>
  </si>
  <si>
    <t>CRITERIO</t>
  </si>
  <si>
    <t>COMPONENTI</t>
  </si>
  <si>
    <t>VALORE MINIMO</t>
  </si>
  <si>
    <t>VALORE MASSIMO</t>
  </si>
  <si>
    <t>B</t>
  </si>
  <si>
    <t>VEICOLO</t>
  </si>
  <si>
    <t>ACQUISTO</t>
  </si>
  <si>
    <t>RIMORCHIO</t>
  </si>
  <si>
    <t>SEMIRIMORCHIO</t>
  </si>
  <si>
    <t>PESO VEICOLO (t)</t>
  </si>
  <si>
    <t>3,5 t &lt; P &lt; 12 t</t>
  </si>
  <si>
    <t>MANUTENZIONE</t>
  </si>
  <si>
    <t>PESO RIMORCHIO (t)</t>
  </si>
  <si>
    <t>AUTOMEZZO</t>
  </si>
  <si>
    <t>1,5 t &lt; P &lt; 3,5 t</t>
  </si>
  <si>
    <t>PNEUMATICI</t>
  </si>
  <si>
    <t>PESO SEMIRIMORCHIO (t)</t>
  </si>
  <si>
    <t>REVISIONE</t>
  </si>
  <si>
    <t>UMC</t>
  </si>
  <si>
    <t>P &lt; 5 t</t>
  </si>
  <si>
    <t>OFFICINE PRIVATE AUTORIZZATE</t>
  </si>
  <si>
    <t>BOLLO</t>
  </si>
  <si>
    <t>MASSA RIMORCHIABILE</t>
  </si>
  <si>
    <t>ASSICURAZIONE</t>
  </si>
  <si>
    <t>-</t>
  </si>
  <si>
    <t>STIPENDI</t>
  </si>
  <si>
    <t>COSTO PERSONALE</t>
  </si>
  <si>
    <t>TRASFERTE</t>
  </si>
  <si>
    <t>STRAORDINARI</t>
  </si>
  <si>
    <t>ENERGIA</t>
  </si>
  <si>
    <t>GASOLIO</t>
  </si>
  <si>
    <t>ALTRO</t>
  </si>
  <si>
    <t>ELETTRICO</t>
  </si>
  <si>
    <t>PEDAGGIAMENTI</t>
  </si>
  <si>
    <t>16.592,00 €</t>
  </si>
  <si>
    <t>15.750,00 €</t>
  </si>
  <si>
    <t>2.400,00 €</t>
  </si>
  <si>
    <t>3.000,00 €</t>
  </si>
  <si>
    <t>A</t>
  </si>
  <si>
    <t>P &lt; 3,5 t</t>
  </si>
  <si>
    <t>P &lt; 1,5 t</t>
  </si>
  <si>
    <t>VALORE MINIMO al km</t>
  </si>
  <si>
    <t>VALORE MASSIMO al km</t>
  </si>
  <si>
    <t>100.000 km</t>
  </si>
  <si>
    <t>30.000 km</t>
  </si>
  <si>
    <t>C</t>
  </si>
  <si>
    <t>12 t &lt; P &lt; 26 t</t>
  </si>
  <si>
    <t>3,5 t &lt; P &lt; 7,5 t</t>
  </si>
  <si>
    <t>5 t &lt; P &lt; 19 t</t>
  </si>
  <si>
    <t>D</t>
  </si>
  <si>
    <t>P &gt; 26 t</t>
  </si>
  <si>
    <t>P &gt; 7,5 t</t>
  </si>
  <si>
    <t>P &gt; 19 t</t>
  </si>
  <si>
    <t>0,17078</t>
  </si>
  <si>
    <t>VALORE MINIMO_al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</si>
</sst>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164" formatCode="&quot;€&quot;\ #,##0.00"/>
    <numFmt numFmtId="166" formatCode="_-* #,##0.00\ [$€-410]_-;\-* #,##0.00\ [$€-410]_-;_-* &quot;-&quot;??\ [$€-410]_-;_-@_-"/>
    <numFmt numFmtId="167" formatCode="#,##0.00\ [$€-1];[Red]\-#,##0.00\ [$€-1]"/>
    <numFmt numFmtId="171" formatCode="#,##0.00000\ [$€-1];[Red]\-#,##0.00000\ [$€-1]"/>
    <numFmt numFmtId="172" formatCode="#,##0.000000\ [$€-1];[Red]\-#,##0.000000\ [$€-1]"/>
    <numFmt numFmtId="183" formatCode="_-&quot;€&quot;\ * #,##0.00000_-;\-&quot;€&quot;\ * #,##0.00000_-;_-&quot;€&quot;\ * &quot;-&quot;??_-;_-@_-"/>
    <numFmt numFmtId="190" formatCode="_-* #,##0.00000\ [$€-410]_-;\-* #,##0.00000\ [$€-410]_-;_-* &quot;-&quot;??\ [$€-410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6" fontId="0" fillId="0" borderId="1" xfId="0" applyNumberFormat="1" applyBorder="1"/>
    <xf numFmtId="0" fontId="0" fillId="0" borderId="1" xfId="0" applyNumberFormat="1" applyBorder="1"/>
    <xf numFmtId="167" fontId="0" fillId="0" borderId="1" xfId="0" applyNumberFormat="1" applyBorder="1"/>
    <xf numFmtId="166" fontId="0" fillId="0" borderId="1" xfId="0" applyNumberFormat="1" applyBorder="1" applyAlignment="1">
      <alignment horizontal="right"/>
    </xf>
    <xf numFmtId="171" fontId="0" fillId="0" borderId="1" xfId="0" applyNumberFormat="1" applyBorder="1"/>
    <xf numFmtId="172" fontId="0" fillId="0" borderId="1" xfId="0" applyNumberFormat="1" applyBorder="1"/>
    <xf numFmtId="166" fontId="0" fillId="0" borderId="0" xfId="0" applyNumberFormat="1"/>
    <xf numFmtId="166" fontId="0" fillId="0" borderId="0" xfId="1" applyNumberFormat="1" applyFont="1"/>
    <xf numFmtId="44" fontId="0" fillId="0" borderId="0" xfId="1" applyNumberFormat="1" applyFont="1"/>
    <xf numFmtId="44" fontId="0" fillId="0" borderId="1" xfId="1" applyNumberFormat="1" applyFont="1" applyBorder="1"/>
    <xf numFmtId="0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/>
    <xf numFmtId="183" fontId="0" fillId="0" borderId="1" xfId="1" applyNumberFormat="1" applyFont="1" applyBorder="1"/>
    <xf numFmtId="0" fontId="0" fillId="0" borderId="2" xfId="0" applyBorder="1"/>
    <xf numFmtId="0" fontId="0" fillId="0" borderId="3" xfId="0" applyNumberFormat="1" applyBorder="1"/>
    <xf numFmtId="0" fontId="0" fillId="0" borderId="4" xfId="0" applyNumberFormat="1" applyBorder="1"/>
    <xf numFmtId="190" fontId="0" fillId="0" borderId="0" xfId="0" applyNumberFormat="1"/>
    <xf numFmtId="190" fontId="0" fillId="0" borderId="1" xfId="0" applyNumberFormat="1" applyBorder="1"/>
    <xf numFmtId="0" fontId="0" fillId="0" borderId="2" xfId="0" applyNumberFormat="1" applyBorder="1"/>
    <xf numFmtId="0" fontId="0" fillId="0" borderId="0" xfId="0" applyFill="1"/>
    <xf numFmtId="10" fontId="0" fillId="0" borderId="0" xfId="1" applyNumberFormat="1" applyFont="1"/>
    <xf numFmtId="10" fontId="0" fillId="0" borderId="0" xfId="2" applyNumberFormat="1" applyFont="1"/>
    <xf numFmtId="0" fontId="0" fillId="0" borderId="3" xfId="0" applyBorder="1"/>
    <xf numFmtId="0" fontId="0" fillId="0" borderId="4" xfId="0" applyBorder="1"/>
    <xf numFmtId="0" fontId="0" fillId="0" borderId="1" xfId="0" applyNumberFormat="1" applyFont="1" applyFill="1" applyBorder="1"/>
    <xf numFmtId="166" fontId="0" fillId="0" borderId="1" xfId="0" applyNumberFormat="1" applyFont="1" applyFill="1" applyBorder="1"/>
    <xf numFmtId="19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/>
    <xf numFmtId="0" fontId="0" fillId="0" borderId="6" xfId="0" applyNumberFormat="1" applyFont="1" applyFill="1" applyBorder="1"/>
    <xf numFmtId="0" fontId="0" fillId="0" borderId="7" xfId="0" applyNumberFormat="1" applyFont="1" applyFill="1" applyBorder="1"/>
    <xf numFmtId="0" fontId="0" fillId="0" borderId="8" xfId="0" applyNumberFormat="1" applyFont="1" applyFill="1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020B-B058-44BC-89E4-FDEE7D50F488}">
  <dimension ref="A1:H27"/>
  <sheetViews>
    <sheetView tabSelected="1" workbookViewId="0">
      <selection activeCell="D25" sqref="D25"/>
    </sheetView>
  </sheetViews>
  <sheetFormatPr defaultRowHeight="15" x14ac:dyDescent="0.25"/>
  <cols>
    <col min="1" max="1" width="23.7109375" bestFit="1" customWidth="1"/>
    <col min="2" max="2" width="18" bestFit="1" customWidth="1"/>
    <col min="3" max="3" width="16" bestFit="1" customWidth="1"/>
    <col min="4" max="4" width="30.140625" bestFit="1" customWidth="1"/>
    <col min="5" max="5" width="18.5703125" style="17" bestFit="1" customWidth="1"/>
    <col min="6" max="6" width="20" bestFit="1" customWidth="1"/>
    <col min="7" max="8" width="22" bestFit="1" customWidth="1"/>
    <col min="9" max="9" width="9.140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18" t="s">
        <v>4</v>
      </c>
      <c r="F1" s="2" t="s">
        <v>5</v>
      </c>
      <c r="G1" s="2" t="s">
        <v>56</v>
      </c>
      <c r="H1" s="2" t="s">
        <v>44</v>
      </c>
    </row>
    <row r="2" spans="1:8" x14ac:dyDescent="0.25">
      <c r="A2" s="23" t="s">
        <v>40</v>
      </c>
      <c r="B2" s="19" t="s">
        <v>15</v>
      </c>
      <c r="C2" s="19" t="s">
        <v>8</v>
      </c>
      <c r="D2" s="10" t="s">
        <v>7</v>
      </c>
      <c r="E2" s="20">
        <v>2900</v>
      </c>
      <c r="F2" s="9">
        <v>18296</v>
      </c>
      <c r="G2" s="21">
        <f>E2/30000</f>
        <v>9.6666666666666665E-2</v>
      </c>
      <c r="H2" s="21">
        <f>F2/30000</f>
        <v>0.60986666666666667</v>
      </c>
    </row>
    <row r="3" spans="1:8" x14ac:dyDescent="0.25">
      <c r="A3" s="23"/>
      <c r="B3" s="19"/>
      <c r="C3" s="19"/>
      <c r="D3" s="10" t="s">
        <v>9</v>
      </c>
      <c r="E3" s="20">
        <v>113.95</v>
      </c>
      <c r="F3" s="9">
        <v>11321.6</v>
      </c>
      <c r="G3" s="21">
        <f>E3/30000</f>
        <v>3.7983333333333332E-3</v>
      </c>
      <c r="H3" s="21">
        <f>F3/30000</f>
        <v>0.3773866666666667</v>
      </c>
    </row>
    <row r="4" spans="1:8" x14ac:dyDescent="0.25">
      <c r="A4" s="23"/>
      <c r="B4" s="19"/>
      <c r="C4" s="19"/>
      <c r="D4" s="10" t="s">
        <v>10</v>
      </c>
      <c r="E4" s="20" t="s">
        <v>26</v>
      </c>
      <c r="F4" s="9" t="s">
        <v>26</v>
      </c>
      <c r="G4" s="21"/>
      <c r="H4" s="21"/>
    </row>
    <row r="5" spans="1:8" x14ac:dyDescent="0.25">
      <c r="A5" s="23" t="s">
        <v>11</v>
      </c>
      <c r="B5" s="19"/>
      <c r="C5" s="19" t="s">
        <v>13</v>
      </c>
      <c r="D5" s="10" t="s">
        <v>7</v>
      </c>
      <c r="E5" s="20">
        <v>4500</v>
      </c>
      <c r="F5" s="9">
        <v>9000</v>
      </c>
      <c r="G5" s="21">
        <f>E5/30000</f>
        <v>0.15</v>
      </c>
      <c r="H5" s="21">
        <f>F5/30000</f>
        <v>0.3</v>
      </c>
    </row>
    <row r="6" spans="1:8" x14ac:dyDescent="0.25">
      <c r="A6" s="23" t="s">
        <v>41</v>
      </c>
      <c r="B6" s="19"/>
      <c r="C6" s="19"/>
      <c r="D6" s="10" t="s">
        <v>9</v>
      </c>
      <c r="E6" s="20">
        <v>750</v>
      </c>
      <c r="F6" s="9">
        <v>1500</v>
      </c>
      <c r="G6" s="21">
        <f>E6/30000</f>
        <v>2.5000000000000001E-2</v>
      </c>
      <c r="H6" s="21">
        <f>F6/30000</f>
        <v>0.05</v>
      </c>
    </row>
    <row r="7" spans="1:8" x14ac:dyDescent="0.25">
      <c r="A7" s="23"/>
      <c r="B7" s="19"/>
      <c r="C7" s="19"/>
      <c r="D7" s="10" t="s">
        <v>10</v>
      </c>
      <c r="E7" s="20" t="s">
        <v>26</v>
      </c>
      <c r="F7" s="9" t="s">
        <v>26</v>
      </c>
      <c r="G7" s="21"/>
      <c r="H7" s="21"/>
    </row>
    <row r="8" spans="1:8" x14ac:dyDescent="0.25">
      <c r="A8" s="23" t="s">
        <v>14</v>
      </c>
      <c r="B8" s="19"/>
      <c r="C8" s="19" t="s">
        <v>17</v>
      </c>
      <c r="D8" s="10" t="s">
        <v>7</v>
      </c>
      <c r="E8" s="20">
        <v>600.54999999999995</v>
      </c>
      <c r="F8" s="9">
        <v>1895.31</v>
      </c>
      <c r="G8" s="21">
        <f>E8/30000</f>
        <v>2.0018333333333332E-2</v>
      </c>
      <c r="H8" s="21">
        <f>F8/30000</f>
        <v>6.3176999999999997E-2</v>
      </c>
    </row>
    <row r="9" spans="1:8" x14ac:dyDescent="0.25">
      <c r="A9" s="23" t="s">
        <v>42</v>
      </c>
      <c r="B9" s="19"/>
      <c r="C9" s="19"/>
      <c r="D9" s="10" t="s">
        <v>9</v>
      </c>
      <c r="E9" s="20">
        <v>152.84</v>
      </c>
      <c r="F9" s="9">
        <v>1787.4</v>
      </c>
      <c r="G9" s="21">
        <f>E9/30000</f>
        <v>5.0946666666666666E-3</v>
      </c>
      <c r="H9" s="21">
        <f>F9/30000</f>
        <v>5.9580000000000001E-2</v>
      </c>
    </row>
    <row r="10" spans="1:8" x14ac:dyDescent="0.25">
      <c r="A10" s="23"/>
      <c r="B10" s="19"/>
      <c r="C10" s="19"/>
      <c r="D10" s="10" t="s">
        <v>10</v>
      </c>
      <c r="E10" s="20" t="s">
        <v>26</v>
      </c>
      <c r="F10" s="9" t="s">
        <v>26</v>
      </c>
      <c r="G10" s="21"/>
      <c r="H10" s="21"/>
    </row>
    <row r="11" spans="1:8" x14ac:dyDescent="0.25">
      <c r="A11" s="23" t="s">
        <v>18</v>
      </c>
      <c r="B11" s="19"/>
      <c r="C11" s="19" t="s">
        <v>19</v>
      </c>
      <c r="D11" s="10" t="s">
        <v>20</v>
      </c>
      <c r="E11" s="20">
        <v>45</v>
      </c>
      <c r="F11" s="9">
        <v>45</v>
      </c>
      <c r="G11" s="21">
        <f>E11/30000</f>
        <v>1.5E-3</v>
      </c>
      <c r="H11" s="21">
        <f>F11/30000</f>
        <v>1.5E-3</v>
      </c>
    </row>
    <row r="12" spans="1:8" x14ac:dyDescent="0.25">
      <c r="A12" s="23" t="s">
        <v>26</v>
      </c>
      <c r="B12" s="19"/>
      <c r="C12" s="19"/>
      <c r="D12" s="10" t="s">
        <v>22</v>
      </c>
      <c r="E12" s="20">
        <v>79.02</v>
      </c>
      <c r="F12" s="9">
        <v>79.02</v>
      </c>
      <c r="G12" s="21">
        <f>E12/30000</f>
        <v>2.6340000000000001E-3</v>
      </c>
      <c r="H12" s="21">
        <f>F12/30000</f>
        <v>2.6340000000000001E-3</v>
      </c>
    </row>
    <row r="13" spans="1:8" x14ac:dyDescent="0.25">
      <c r="A13" s="23"/>
      <c r="B13" s="19"/>
      <c r="C13" s="19" t="s">
        <v>23</v>
      </c>
      <c r="D13" s="10" t="s">
        <v>7</v>
      </c>
      <c r="E13" s="20">
        <v>17.2</v>
      </c>
      <c r="F13" s="9">
        <v>185.56</v>
      </c>
      <c r="G13" s="21">
        <f>E13/30000</f>
        <v>5.7333333333333336E-4</v>
      </c>
      <c r="H13" s="21">
        <f>F13/30000</f>
        <v>6.1853333333333335E-3</v>
      </c>
    </row>
    <row r="14" spans="1:8" x14ac:dyDescent="0.25">
      <c r="A14" s="23"/>
      <c r="B14" s="19"/>
      <c r="C14" s="19"/>
      <c r="D14" s="10" t="s">
        <v>24</v>
      </c>
      <c r="E14" s="20">
        <v>25.82</v>
      </c>
      <c r="F14" s="9">
        <v>31.25</v>
      </c>
      <c r="G14" s="21">
        <f>E14/30000</f>
        <v>8.606666666666667E-4</v>
      </c>
      <c r="H14" s="21">
        <f>F14/30000</f>
        <v>1.0416666666666667E-3</v>
      </c>
    </row>
    <row r="15" spans="1:8" x14ac:dyDescent="0.25">
      <c r="A15" s="23"/>
      <c r="B15" s="19"/>
      <c r="C15" s="10" t="s">
        <v>25</v>
      </c>
      <c r="D15" s="10" t="s">
        <v>26</v>
      </c>
      <c r="E15" s="20">
        <v>1150</v>
      </c>
      <c r="F15" s="9">
        <v>5692</v>
      </c>
      <c r="G15" s="21">
        <f>E15/30000</f>
        <v>3.833333333333333E-2</v>
      </c>
      <c r="H15" s="21">
        <f>F15/30000</f>
        <v>0.18973333333333334</v>
      </c>
    </row>
    <row r="16" spans="1:8" x14ac:dyDescent="0.25">
      <c r="A16" s="23"/>
      <c r="B16" s="19" t="s">
        <v>28</v>
      </c>
      <c r="C16" s="10" t="s">
        <v>27</v>
      </c>
      <c r="D16" s="10" t="s">
        <v>26</v>
      </c>
      <c r="E16" s="20">
        <v>36040.089999999997</v>
      </c>
      <c r="F16" s="9">
        <v>47786.96</v>
      </c>
      <c r="G16" s="21">
        <f>E16/30000</f>
        <v>1.2013363333333331</v>
      </c>
      <c r="H16" s="21">
        <f>F16/30000</f>
        <v>1.5928986666666667</v>
      </c>
    </row>
    <row r="17" spans="1:8" x14ac:dyDescent="0.25">
      <c r="A17" s="23"/>
      <c r="B17" s="19"/>
      <c r="C17" s="10" t="s">
        <v>29</v>
      </c>
      <c r="D17" s="10" t="s">
        <v>26</v>
      </c>
      <c r="E17" s="20">
        <v>836.1</v>
      </c>
      <c r="F17" s="9">
        <v>7923.75</v>
      </c>
      <c r="G17" s="21">
        <f>E17/30000</f>
        <v>2.7870000000000002E-2</v>
      </c>
      <c r="H17" s="21">
        <f>F17/30000</f>
        <v>0.264125</v>
      </c>
    </row>
    <row r="18" spans="1:8" x14ac:dyDescent="0.25">
      <c r="A18" s="23"/>
      <c r="B18" s="19"/>
      <c r="C18" s="10" t="s">
        <v>30</v>
      </c>
      <c r="D18" s="10" t="s">
        <v>26</v>
      </c>
      <c r="E18" s="20">
        <v>0</v>
      </c>
      <c r="F18" s="9">
        <v>3211.73</v>
      </c>
      <c r="G18" s="21">
        <v>0</v>
      </c>
      <c r="H18" s="21">
        <v>0.10706</v>
      </c>
    </row>
    <row r="19" spans="1:8" x14ac:dyDescent="0.25">
      <c r="A19" s="23"/>
      <c r="B19" s="19" t="s">
        <v>33</v>
      </c>
      <c r="C19" s="19" t="s">
        <v>31</v>
      </c>
      <c r="D19" s="10" t="s">
        <v>32</v>
      </c>
      <c r="E19" s="20">
        <v>2389</v>
      </c>
      <c r="F19" s="9">
        <v>5309.87</v>
      </c>
      <c r="G19" s="21">
        <f>E19/30000</f>
        <v>7.9633333333333334E-2</v>
      </c>
      <c r="H19" s="21">
        <f>F19/30000</f>
        <v>0.17699566666666666</v>
      </c>
    </row>
    <row r="20" spans="1:8" x14ac:dyDescent="0.25">
      <c r="A20" s="23"/>
      <c r="B20" s="19"/>
      <c r="C20" s="19"/>
      <c r="D20" s="10" t="s">
        <v>34</v>
      </c>
      <c r="E20" s="20">
        <v>5868.56</v>
      </c>
      <c r="F20" s="9">
        <v>8040.94</v>
      </c>
      <c r="G20" s="21">
        <f>E20/30000</f>
        <v>0.19561866666666669</v>
      </c>
      <c r="H20" s="21">
        <f>F20/30000</f>
        <v>0.26803133333333334</v>
      </c>
    </row>
    <row r="21" spans="1:8" x14ac:dyDescent="0.25">
      <c r="A21" s="24"/>
      <c r="B21" s="19"/>
      <c r="C21" s="10" t="s">
        <v>35</v>
      </c>
      <c r="D21" s="10" t="s">
        <v>26</v>
      </c>
      <c r="E21" s="20">
        <v>2210.42</v>
      </c>
      <c r="F21" s="9">
        <v>2210.42</v>
      </c>
      <c r="G21" s="21">
        <f>E21/30000</f>
        <v>7.3680666666666672E-2</v>
      </c>
      <c r="H21" s="21">
        <f>F21/30000</f>
        <v>7.3680666666666672E-2</v>
      </c>
    </row>
    <row r="22" spans="1:8" x14ac:dyDescent="0.25">
      <c r="E22" s="16"/>
      <c r="F22" s="15"/>
    </row>
    <row r="23" spans="1:8" x14ac:dyDescent="0.25">
      <c r="E23" s="17">
        <f>SUM(E2:E21)</f>
        <v>57678.549999999996</v>
      </c>
      <c r="F23" s="17">
        <f>SUM(F2:F21)</f>
        <v>124316.80999999998</v>
      </c>
      <c r="G23" s="17">
        <f>SUM(G2:G21)</f>
        <v>1.9226183333333331</v>
      </c>
      <c r="H23" s="17">
        <f>SUM(H2:H21)</f>
        <v>4.1438959999999998</v>
      </c>
    </row>
    <row r="26" spans="1:8" x14ac:dyDescent="0.25">
      <c r="G26" t="s">
        <v>46</v>
      </c>
      <c r="H26" t="s">
        <v>46</v>
      </c>
    </row>
    <row r="27" spans="1:8" x14ac:dyDescent="0.25">
      <c r="E27" s="29"/>
      <c r="F27" s="17"/>
    </row>
  </sheetData>
  <mergeCells count="9">
    <mergeCell ref="B2:B15"/>
    <mergeCell ref="B16:B18"/>
    <mergeCell ref="B19:B21"/>
    <mergeCell ref="C2:C4"/>
    <mergeCell ref="C5:C7"/>
    <mergeCell ref="C8:C10"/>
    <mergeCell ref="C11:C12"/>
    <mergeCell ref="C13:C14"/>
    <mergeCell ref="C19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workbookViewId="0"/>
  </sheetViews>
  <sheetFormatPr defaultRowHeight="15" x14ac:dyDescent="0.25"/>
  <cols>
    <col min="1" max="1" width="23.7109375" bestFit="1" customWidth="1"/>
    <col min="2" max="2" width="18" bestFit="1" customWidth="1"/>
    <col min="3" max="3" width="16" bestFit="1" customWidth="1"/>
    <col min="4" max="4" width="30.140625" bestFit="1" customWidth="1"/>
    <col min="5" max="5" width="16" customWidth="1"/>
    <col min="6" max="6" width="17.42578125" customWidth="1"/>
    <col min="7" max="7" width="21.42578125" bestFit="1" customWidth="1"/>
    <col min="8" max="8" width="23.140625" style="8" customWidth="1"/>
    <col min="9" max="9" width="23.140625" customWidth="1"/>
  </cols>
  <sheetData>
    <row r="1" spans="1:8" x14ac:dyDescent="0.25">
      <c r="A1" s="28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7" t="s">
        <v>44</v>
      </c>
    </row>
    <row r="2" spans="1:8" x14ac:dyDescent="0.25">
      <c r="A2" s="22" t="s">
        <v>6</v>
      </c>
      <c r="B2" s="3" t="s">
        <v>15</v>
      </c>
      <c r="C2" s="4" t="s">
        <v>8</v>
      </c>
      <c r="D2" s="2" t="s">
        <v>7</v>
      </c>
      <c r="E2" s="12">
        <v>7250</v>
      </c>
      <c r="F2" s="9">
        <v>36542</v>
      </c>
      <c r="G2" s="13">
        <f>E2/100000</f>
        <v>7.2499999999999995E-2</v>
      </c>
      <c r="H2" s="14">
        <f>F2/100000</f>
        <v>0.36542000000000002</v>
      </c>
    </row>
    <row r="3" spans="1:8" x14ac:dyDescent="0.25">
      <c r="A3" s="31"/>
      <c r="B3" s="3"/>
      <c r="C3" s="5"/>
      <c r="D3" s="2" t="s">
        <v>9</v>
      </c>
      <c r="E3" s="9">
        <v>1199.2</v>
      </c>
      <c r="F3" s="9">
        <v>16250</v>
      </c>
      <c r="G3" s="13">
        <f t="shared" ref="G3:G19" si="0">E3/100000</f>
        <v>1.1992000000000001E-2</v>
      </c>
      <c r="H3" s="13">
        <f t="shared" ref="H3:H19" si="1">F3/100000</f>
        <v>0.16250000000000001</v>
      </c>
    </row>
    <row r="4" spans="1:8" x14ac:dyDescent="0.25">
      <c r="A4" s="31"/>
      <c r="B4" s="3"/>
      <c r="C4" s="6"/>
      <c r="D4" s="2" t="s">
        <v>10</v>
      </c>
      <c r="E4" s="11">
        <v>2379</v>
      </c>
      <c r="F4" s="12" t="s">
        <v>36</v>
      </c>
      <c r="G4" s="13">
        <f t="shared" si="0"/>
        <v>2.3789999999999999E-2</v>
      </c>
      <c r="H4" s="13">
        <f t="shared" si="1"/>
        <v>0.16592000000000001</v>
      </c>
    </row>
    <row r="5" spans="1:8" x14ac:dyDescent="0.25">
      <c r="A5" s="31" t="s">
        <v>11</v>
      </c>
      <c r="B5" s="3"/>
      <c r="C5" s="4" t="s">
        <v>13</v>
      </c>
      <c r="D5" s="2" t="s">
        <v>7</v>
      </c>
      <c r="E5" s="11">
        <v>7875</v>
      </c>
      <c r="F5" s="12" t="s">
        <v>37</v>
      </c>
      <c r="G5" s="13">
        <f t="shared" si="0"/>
        <v>7.8750000000000001E-2</v>
      </c>
      <c r="H5" s="13">
        <f t="shared" si="1"/>
        <v>0.1575</v>
      </c>
    </row>
    <row r="6" spans="1:8" x14ac:dyDescent="0.25">
      <c r="A6" s="31" t="s">
        <v>12</v>
      </c>
      <c r="B6" s="3"/>
      <c r="C6" s="5"/>
      <c r="D6" s="2" t="s">
        <v>9</v>
      </c>
      <c r="E6" s="11">
        <v>1200</v>
      </c>
      <c r="F6" s="12" t="s">
        <v>38</v>
      </c>
      <c r="G6" s="13">
        <f t="shared" si="0"/>
        <v>1.2E-2</v>
      </c>
      <c r="H6" s="13">
        <f t="shared" si="1"/>
        <v>2.4E-2</v>
      </c>
    </row>
    <row r="7" spans="1:8" x14ac:dyDescent="0.25">
      <c r="A7" s="31"/>
      <c r="B7" s="3"/>
      <c r="C7" s="6"/>
      <c r="D7" s="2" t="s">
        <v>10</v>
      </c>
      <c r="E7" s="11">
        <v>1500</v>
      </c>
      <c r="F7" s="12" t="s">
        <v>39</v>
      </c>
      <c r="G7" s="13">
        <f t="shared" si="0"/>
        <v>1.4999999999999999E-2</v>
      </c>
      <c r="H7" s="13">
        <f t="shared" si="1"/>
        <v>0.03</v>
      </c>
    </row>
    <row r="8" spans="1:8" x14ac:dyDescent="0.25">
      <c r="A8" s="31" t="s">
        <v>14</v>
      </c>
      <c r="B8" s="3"/>
      <c r="C8" s="4" t="s">
        <v>17</v>
      </c>
      <c r="D8" s="2" t="s">
        <v>7</v>
      </c>
      <c r="E8" s="11">
        <v>1163.43</v>
      </c>
      <c r="F8" s="12">
        <v>7085.99</v>
      </c>
      <c r="G8" s="13">
        <f t="shared" si="0"/>
        <v>1.16343E-2</v>
      </c>
      <c r="H8" s="13">
        <f t="shared" si="1"/>
        <v>7.0859900000000003E-2</v>
      </c>
    </row>
    <row r="9" spans="1:8" x14ac:dyDescent="0.25">
      <c r="A9" s="31" t="s">
        <v>16</v>
      </c>
      <c r="B9" s="3"/>
      <c r="C9" s="5"/>
      <c r="D9" s="2" t="s">
        <v>9</v>
      </c>
      <c r="E9" s="9">
        <v>455.12</v>
      </c>
      <c r="F9" s="12">
        <v>6730.92</v>
      </c>
      <c r="G9" s="13">
        <f t="shared" si="0"/>
        <v>4.5512E-3</v>
      </c>
      <c r="H9" s="13">
        <f t="shared" si="1"/>
        <v>6.73092E-2</v>
      </c>
    </row>
    <row r="10" spans="1:8" x14ac:dyDescent="0.25">
      <c r="A10" s="31"/>
      <c r="B10" s="3"/>
      <c r="C10" s="6"/>
      <c r="D10" s="2" t="s">
        <v>10</v>
      </c>
      <c r="E10" s="11">
        <v>1300.08</v>
      </c>
      <c r="F10" s="12">
        <v>15468.78</v>
      </c>
      <c r="G10" s="13">
        <f t="shared" si="0"/>
        <v>1.30008E-2</v>
      </c>
      <c r="H10" s="13">
        <f t="shared" si="1"/>
        <v>0.15468780000000001</v>
      </c>
    </row>
    <row r="11" spans="1:8" x14ac:dyDescent="0.25">
      <c r="A11" s="31" t="s">
        <v>18</v>
      </c>
      <c r="B11" s="3"/>
      <c r="C11" s="4" t="s">
        <v>19</v>
      </c>
      <c r="D11" s="2" t="s">
        <v>20</v>
      </c>
      <c r="E11" s="9">
        <v>45</v>
      </c>
      <c r="F11" s="12">
        <v>45</v>
      </c>
      <c r="G11" s="13">
        <f t="shared" si="0"/>
        <v>4.4999999999999999E-4</v>
      </c>
      <c r="H11" s="13">
        <f t="shared" si="1"/>
        <v>4.4999999999999999E-4</v>
      </c>
    </row>
    <row r="12" spans="1:8" x14ac:dyDescent="0.25">
      <c r="A12" s="31" t="s">
        <v>21</v>
      </c>
      <c r="B12" s="3"/>
      <c r="C12" s="6"/>
      <c r="D12" s="2" t="s">
        <v>22</v>
      </c>
      <c r="E12" s="9">
        <v>79.02</v>
      </c>
      <c r="F12" s="12">
        <v>194</v>
      </c>
      <c r="G12" s="13">
        <f t="shared" si="0"/>
        <v>7.9019999999999991E-4</v>
      </c>
      <c r="H12" s="13">
        <f t="shared" si="1"/>
        <v>1.9400000000000001E-3</v>
      </c>
    </row>
    <row r="13" spans="1:8" x14ac:dyDescent="0.25">
      <c r="A13" s="31"/>
      <c r="B13" s="3"/>
      <c r="C13" s="4" t="s">
        <v>23</v>
      </c>
      <c r="D13" s="2" t="s">
        <v>7</v>
      </c>
      <c r="E13" s="9">
        <v>119.78</v>
      </c>
      <c r="F13" s="12">
        <v>573.77</v>
      </c>
      <c r="G13" s="13">
        <f t="shared" si="0"/>
        <v>1.1977999999999999E-3</v>
      </c>
      <c r="H13" s="13">
        <f t="shared" si="1"/>
        <v>5.7377000000000001E-3</v>
      </c>
    </row>
    <row r="14" spans="1:8" x14ac:dyDescent="0.25">
      <c r="A14" s="31"/>
      <c r="B14" s="3"/>
      <c r="C14" s="6"/>
      <c r="D14" s="2" t="s">
        <v>24</v>
      </c>
      <c r="E14" s="9">
        <v>70.2</v>
      </c>
      <c r="F14" s="12">
        <v>312.45999999999998</v>
      </c>
      <c r="G14" s="13">
        <f t="shared" si="0"/>
        <v>7.0200000000000004E-4</v>
      </c>
      <c r="H14" s="13">
        <f t="shared" si="1"/>
        <v>3.1245999999999999E-3</v>
      </c>
    </row>
    <row r="15" spans="1:8" x14ac:dyDescent="0.25">
      <c r="A15" s="31"/>
      <c r="B15" s="3"/>
      <c r="C15" s="2" t="s">
        <v>25</v>
      </c>
      <c r="D15" s="2" t="s">
        <v>26</v>
      </c>
      <c r="E15" s="11">
        <v>1276</v>
      </c>
      <c r="F15" s="12">
        <v>4656</v>
      </c>
      <c r="G15" s="13">
        <f t="shared" si="0"/>
        <v>1.2760000000000001E-2</v>
      </c>
      <c r="H15" s="13">
        <f t="shared" si="1"/>
        <v>4.6559999999999997E-2</v>
      </c>
    </row>
    <row r="16" spans="1:8" x14ac:dyDescent="0.25">
      <c r="A16" s="31"/>
      <c r="B16" s="3" t="s">
        <v>28</v>
      </c>
      <c r="C16" s="2" t="s">
        <v>27</v>
      </c>
      <c r="D16" s="2" t="s">
        <v>26</v>
      </c>
      <c r="E16" s="11">
        <v>37377.79</v>
      </c>
      <c r="F16" s="12">
        <v>49502.35</v>
      </c>
      <c r="G16" s="13">
        <f t="shared" si="0"/>
        <v>0.3737779</v>
      </c>
      <c r="H16" s="13">
        <f t="shared" si="1"/>
        <v>0.49502350000000001</v>
      </c>
    </row>
    <row r="17" spans="1:8" x14ac:dyDescent="0.25">
      <c r="A17" s="31"/>
      <c r="B17" s="3"/>
      <c r="C17" s="2" t="s">
        <v>29</v>
      </c>
      <c r="D17" s="2" t="s">
        <v>26</v>
      </c>
      <c r="E17" s="11">
        <v>836.1</v>
      </c>
      <c r="F17" s="12">
        <v>7923.75</v>
      </c>
      <c r="G17" s="13">
        <f t="shared" si="0"/>
        <v>8.3610000000000004E-3</v>
      </c>
      <c r="H17" s="13">
        <f t="shared" si="1"/>
        <v>7.9237500000000002E-2</v>
      </c>
    </row>
    <row r="18" spans="1:8" x14ac:dyDescent="0.25">
      <c r="A18" s="31"/>
      <c r="B18" s="3"/>
      <c r="C18" s="2" t="s">
        <v>30</v>
      </c>
      <c r="D18" s="2" t="s">
        <v>26</v>
      </c>
      <c r="E18" s="9">
        <v>0</v>
      </c>
      <c r="F18" s="12">
        <v>3316.13</v>
      </c>
      <c r="G18" s="13">
        <f t="shared" si="0"/>
        <v>0</v>
      </c>
      <c r="H18" s="13">
        <f t="shared" si="1"/>
        <v>3.3161299999999998E-2</v>
      </c>
    </row>
    <row r="19" spans="1:8" x14ac:dyDescent="0.25">
      <c r="A19" s="31"/>
      <c r="B19" s="3" t="s">
        <v>33</v>
      </c>
      <c r="C19" s="4" t="s">
        <v>31</v>
      </c>
      <c r="D19" s="2" t="s">
        <v>32</v>
      </c>
      <c r="E19" s="11">
        <v>23948.78</v>
      </c>
      <c r="F19" s="12">
        <v>26358.35</v>
      </c>
      <c r="G19" s="13">
        <f t="shared" si="0"/>
        <v>0.2394878</v>
      </c>
      <c r="H19" s="13">
        <f t="shared" si="1"/>
        <v>0.26358349999999997</v>
      </c>
    </row>
    <row r="20" spans="1:8" x14ac:dyDescent="0.25">
      <c r="A20" s="31"/>
      <c r="B20" s="3"/>
      <c r="C20" s="6"/>
      <c r="D20" s="2" t="s">
        <v>34</v>
      </c>
      <c r="E20" s="9"/>
      <c r="F20" s="12"/>
      <c r="G20" s="2" t="s">
        <v>26</v>
      </c>
      <c r="H20" s="7" t="s">
        <v>26</v>
      </c>
    </row>
    <row r="21" spans="1:8" x14ac:dyDescent="0.25">
      <c r="A21" s="32"/>
      <c r="B21" s="3"/>
      <c r="C21" s="2" t="s">
        <v>35</v>
      </c>
      <c r="D21" s="2" t="s">
        <v>26</v>
      </c>
      <c r="E21" s="11">
        <v>7753.45</v>
      </c>
      <c r="F21" s="12">
        <v>7753.45</v>
      </c>
      <c r="G21" s="11">
        <v>7.7530000000000002E-2</v>
      </c>
      <c r="H21" s="7">
        <v>7.7530000000000002E-2</v>
      </c>
    </row>
    <row r="23" spans="1:8" x14ac:dyDescent="0.25">
      <c r="E23" s="8">
        <f>SUM(E2:E21)</f>
        <v>95827.95</v>
      </c>
      <c r="F23" s="8">
        <f>SUM(F2:F21)</f>
        <v>182712.95000000004</v>
      </c>
      <c r="G23" s="8">
        <f>SUM(G2:G21)</f>
        <v>0.95827499999999999</v>
      </c>
      <c r="H23" s="8">
        <f>SUM(H2:H21)</f>
        <v>2.204545</v>
      </c>
    </row>
    <row r="25" spans="1:8" x14ac:dyDescent="0.25">
      <c r="E25" s="30">
        <f>E19/E23</f>
        <v>0.24991435171053955</v>
      </c>
      <c r="F25" s="30"/>
      <c r="G25" t="s">
        <v>45</v>
      </c>
      <c r="H25" t="s">
        <v>45</v>
      </c>
    </row>
  </sheetData>
  <mergeCells count="9">
    <mergeCell ref="B2:B15"/>
    <mergeCell ref="B16:B18"/>
    <mergeCell ref="B19:B21"/>
    <mergeCell ref="C2:C4"/>
    <mergeCell ref="C5:C7"/>
    <mergeCell ref="C8:C10"/>
    <mergeCell ref="C11:C12"/>
    <mergeCell ref="C13:C14"/>
    <mergeCell ref="C19:C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F3E5-E6E6-47F2-9897-3E12532B8A01}">
  <dimension ref="A1:H27"/>
  <sheetViews>
    <sheetView workbookViewId="0">
      <selection activeCell="G27" sqref="G27:H27"/>
    </sheetView>
  </sheetViews>
  <sheetFormatPr defaultRowHeight="15" x14ac:dyDescent="0.25"/>
  <cols>
    <col min="1" max="1" width="23.7109375" bestFit="1" customWidth="1"/>
    <col min="2" max="2" width="18" bestFit="1" customWidth="1"/>
    <col min="3" max="3" width="16" bestFit="1" customWidth="1"/>
    <col min="4" max="4" width="30.140625" bestFit="1" customWidth="1"/>
    <col min="5" max="5" width="16" bestFit="1" customWidth="1"/>
    <col min="6" max="6" width="17.42578125" bestFit="1" customWidth="1"/>
    <col min="7" max="7" width="25.42578125" customWidth="1"/>
    <col min="8" max="8" width="23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44</v>
      </c>
    </row>
    <row r="2" spans="1:8" x14ac:dyDescent="0.25">
      <c r="A2" s="27" t="s">
        <v>47</v>
      </c>
      <c r="B2" s="19" t="s">
        <v>15</v>
      </c>
      <c r="C2" s="19" t="s">
        <v>8</v>
      </c>
      <c r="D2" s="10" t="s">
        <v>7</v>
      </c>
      <c r="E2" s="9">
        <v>11400</v>
      </c>
      <c r="F2" s="9">
        <v>76243.600000000006</v>
      </c>
      <c r="G2" s="26">
        <f>E2/100000</f>
        <v>0.114</v>
      </c>
      <c r="H2" s="26">
        <f>F2/100000</f>
        <v>0.76243600000000011</v>
      </c>
    </row>
    <row r="3" spans="1:8" x14ac:dyDescent="0.25">
      <c r="A3" s="23"/>
      <c r="B3" s="19"/>
      <c r="C3" s="19"/>
      <c r="D3" s="10" t="s">
        <v>9</v>
      </c>
      <c r="E3" s="9">
        <v>5685.2</v>
      </c>
      <c r="F3" s="9">
        <v>20959.599999999999</v>
      </c>
      <c r="G3" s="26">
        <f t="shared" ref="G3:G21" si="0">E3/100000</f>
        <v>5.6852E-2</v>
      </c>
      <c r="H3" s="26">
        <f t="shared" ref="H3:H21" si="1">F3/100000</f>
        <v>0.20959599999999998</v>
      </c>
    </row>
    <row r="4" spans="1:8" x14ac:dyDescent="0.25">
      <c r="A4" s="23"/>
      <c r="B4" s="19"/>
      <c r="C4" s="19"/>
      <c r="D4" s="10" t="s">
        <v>10</v>
      </c>
      <c r="E4" s="9">
        <v>3879.6</v>
      </c>
      <c r="F4" s="9">
        <v>62708</v>
      </c>
      <c r="G4" s="26">
        <f t="shared" si="0"/>
        <v>3.8795999999999997E-2</v>
      </c>
      <c r="H4" s="26">
        <f t="shared" si="1"/>
        <v>0.62707999999999997</v>
      </c>
    </row>
    <row r="5" spans="1:8" x14ac:dyDescent="0.25">
      <c r="A5" s="23" t="s">
        <v>11</v>
      </c>
      <c r="B5" s="19"/>
      <c r="C5" s="19" t="s">
        <v>13</v>
      </c>
      <c r="D5" s="10" t="s">
        <v>7</v>
      </c>
      <c r="E5" s="9">
        <v>17915.63</v>
      </c>
      <c r="F5" s="9">
        <v>35831.25</v>
      </c>
      <c r="G5" s="26">
        <f t="shared" si="0"/>
        <v>0.17915630000000002</v>
      </c>
      <c r="H5" s="26">
        <f t="shared" si="1"/>
        <v>0.35831249999999998</v>
      </c>
    </row>
    <row r="6" spans="1:8" x14ac:dyDescent="0.25">
      <c r="A6" s="23" t="s">
        <v>48</v>
      </c>
      <c r="B6" s="19"/>
      <c r="C6" s="19"/>
      <c r="D6" s="10" t="s">
        <v>9</v>
      </c>
      <c r="E6" s="9">
        <v>2160</v>
      </c>
      <c r="F6" s="9">
        <v>4320</v>
      </c>
      <c r="G6" s="26">
        <f t="shared" si="0"/>
        <v>2.1600000000000001E-2</v>
      </c>
      <c r="H6" s="26">
        <f t="shared" si="1"/>
        <v>4.3200000000000002E-2</v>
      </c>
    </row>
    <row r="7" spans="1:8" x14ac:dyDescent="0.25">
      <c r="A7" s="23"/>
      <c r="B7" s="19"/>
      <c r="C7" s="19"/>
      <c r="D7" s="10" t="s">
        <v>10</v>
      </c>
      <c r="E7" s="9">
        <v>2812.5</v>
      </c>
      <c r="F7" s="9">
        <v>5625</v>
      </c>
      <c r="G7" s="26">
        <f t="shared" si="0"/>
        <v>2.8125000000000001E-2</v>
      </c>
      <c r="H7" s="26">
        <f t="shared" si="1"/>
        <v>5.6250000000000001E-2</v>
      </c>
    </row>
    <row r="8" spans="1:8" x14ac:dyDescent="0.25">
      <c r="A8" s="23" t="s">
        <v>14</v>
      </c>
      <c r="B8" s="19"/>
      <c r="C8" s="19" t="s">
        <v>17</v>
      </c>
      <c r="D8" s="10" t="s">
        <v>7</v>
      </c>
      <c r="E8" s="9">
        <v>3065.92</v>
      </c>
      <c r="F8" s="9">
        <v>14484.88</v>
      </c>
      <c r="G8" s="26">
        <f t="shared" si="0"/>
        <v>3.0659200000000001E-2</v>
      </c>
      <c r="H8" s="26">
        <f t="shared" si="1"/>
        <v>0.1448488</v>
      </c>
    </row>
    <row r="9" spans="1:8" x14ac:dyDescent="0.25">
      <c r="A9" s="23" t="s">
        <v>49</v>
      </c>
      <c r="B9" s="19"/>
      <c r="C9" s="19"/>
      <c r="D9" s="10" t="s">
        <v>9</v>
      </c>
      <c r="E9" s="9">
        <v>1950.12</v>
      </c>
      <c r="F9" s="9">
        <v>24760.32</v>
      </c>
      <c r="G9" s="26">
        <f t="shared" si="0"/>
        <v>1.95012E-2</v>
      </c>
      <c r="H9" s="26">
        <f t="shared" si="1"/>
        <v>0.2476032</v>
      </c>
    </row>
    <row r="10" spans="1:8" x14ac:dyDescent="0.25">
      <c r="A10" s="23"/>
      <c r="B10" s="19"/>
      <c r="C10" s="19"/>
      <c r="D10" s="10" t="s">
        <v>10</v>
      </c>
      <c r="E10" s="9">
        <v>1950.12</v>
      </c>
      <c r="F10" s="9">
        <v>20625.04</v>
      </c>
      <c r="G10" s="26">
        <f t="shared" si="0"/>
        <v>1.95012E-2</v>
      </c>
      <c r="H10" s="26">
        <f t="shared" si="1"/>
        <v>0.2062504</v>
      </c>
    </row>
    <row r="11" spans="1:8" x14ac:dyDescent="0.25">
      <c r="A11" s="23" t="s">
        <v>18</v>
      </c>
      <c r="B11" s="19"/>
      <c r="C11" s="19" t="s">
        <v>19</v>
      </c>
      <c r="D11" s="10" t="s">
        <v>20</v>
      </c>
      <c r="E11" s="9">
        <v>45</v>
      </c>
      <c r="F11" s="9">
        <v>45</v>
      </c>
      <c r="G11" s="26">
        <f t="shared" si="0"/>
        <v>4.4999999999999999E-4</v>
      </c>
      <c r="H11" s="26">
        <f t="shared" si="1"/>
        <v>4.4999999999999999E-4</v>
      </c>
    </row>
    <row r="12" spans="1:8" x14ac:dyDescent="0.25">
      <c r="A12" s="23" t="s">
        <v>50</v>
      </c>
      <c r="B12" s="19"/>
      <c r="C12" s="19"/>
      <c r="D12" s="10" t="s">
        <v>22</v>
      </c>
      <c r="E12" s="9">
        <v>79.02</v>
      </c>
      <c r="F12" s="9">
        <v>194</v>
      </c>
      <c r="G12" s="26">
        <f t="shared" si="0"/>
        <v>7.9019999999999991E-4</v>
      </c>
      <c r="H12" s="26">
        <f t="shared" si="1"/>
        <v>1.9400000000000001E-3</v>
      </c>
    </row>
    <row r="13" spans="1:8" x14ac:dyDescent="0.25">
      <c r="A13" s="23"/>
      <c r="B13" s="19"/>
      <c r="C13" s="19" t="s">
        <v>23</v>
      </c>
      <c r="D13" s="10" t="s">
        <v>7</v>
      </c>
      <c r="E13" s="9">
        <v>148.28</v>
      </c>
      <c r="F13" s="9">
        <v>622.76</v>
      </c>
      <c r="G13" s="26">
        <f t="shared" si="0"/>
        <v>1.4828E-3</v>
      </c>
      <c r="H13" s="26">
        <f t="shared" si="1"/>
        <v>6.2275999999999998E-3</v>
      </c>
    </row>
    <row r="14" spans="1:8" x14ac:dyDescent="0.25">
      <c r="A14" s="23"/>
      <c r="B14" s="19"/>
      <c r="C14" s="19"/>
      <c r="D14" s="10" t="s">
        <v>24</v>
      </c>
      <c r="E14" s="9">
        <v>234</v>
      </c>
      <c r="F14" s="9">
        <v>687.4</v>
      </c>
      <c r="G14" s="26">
        <f t="shared" si="0"/>
        <v>2.3400000000000001E-3</v>
      </c>
      <c r="H14" s="26">
        <f t="shared" si="1"/>
        <v>6.8739999999999999E-3</v>
      </c>
    </row>
    <row r="15" spans="1:8" x14ac:dyDescent="0.25">
      <c r="A15" s="23"/>
      <c r="B15" s="19"/>
      <c r="C15" s="10" t="s">
        <v>25</v>
      </c>
      <c r="D15" s="10" t="s">
        <v>26</v>
      </c>
      <c r="E15" s="9">
        <v>1475</v>
      </c>
      <c r="F15" s="9">
        <v>4472</v>
      </c>
      <c r="G15" s="26">
        <f t="shared" si="0"/>
        <v>1.4749999999999999E-2</v>
      </c>
      <c r="H15" s="26">
        <f t="shared" si="1"/>
        <v>4.4720000000000003E-2</v>
      </c>
    </row>
    <row r="16" spans="1:8" x14ac:dyDescent="0.25">
      <c r="A16" s="23"/>
      <c r="B16" s="19" t="s">
        <v>28</v>
      </c>
      <c r="C16" s="10" t="s">
        <v>27</v>
      </c>
      <c r="D16" s="10" t="s">
        <v>26</v>
      </c>
      <c r="E16" s="9">
        <v>38467.35</v>
      </c>
      <c r="F16" s="9">
        <v>51180.5</v>
      </c>
      <c r="G16" s="26">
        <f t="shared" si="0"/>
        <v>0.3846735</v>
      </c>
      <c r="H16" s="26">
        <f t="shared" si="1"/>
        <v>0.51180499999999995</v>
      </c>
    </row>
    <row r="17" spans="1:8" x14ac:dyDescent="0.25">
      <c r="A17" s="23"/>
      <c r="B17" s="19"/>
      <c r="C17" s="10" t="s">
        <v>29</v>
      </c>
      <c r="D17" s="10" t="s">
        <v>26</v>
      </c>
      <c r="E17" s="9">
        <v>836.1</v>
      </c>
      <c r="F17" s="9">
        <v>7923.75</v>
      </c>
      <c r="G17" s="26">
        <f t="shared" si="0"/>
        <v>8.3610000000000004E-3</v>
      </c>
      <c r="H17" s="26">
        <f t="shared" si="1"/>
        <v>7.9237500000000002E-2</v>
      </c>
    </row>
    <row r="18" spans="1:8" x14ac:dyDescent="0.25">
      <c r="A18" s="23"/>
      <c r="B18" s="19"/>
      <c r="C18" s="10" t="s">
        <v>30</v>
      </c>
      <c r="D18" s="10" t="s">
        <v>26</v>
      </c>
      <c r="E18" s="9">
        <v>0</v>
      </c>
      <c r="F18" s="9">
        <v>3407.84</v>
      </c>
      <c r="G18" s="26">
        <f t="shared" si="0"/>
        <v>0</v>
      </c>
      <c r="H18" s="26">
        <f t="shared" si="1"/>
        <v>3.4078400000000002E-2</v>
      </c>
    </row>
    <row r="19" spans="1:8" x14ac:dyDescent="0.25">
      <c r="A19" s="23"/>
      <c r="B19" s="19" t="s">
        <v>33</v>
      </c>
      <c r="C19" s="10" t="s">
        <v>31</v>
      </c>
      <c r="D19" s="10" t="s">
        <v>32</v>
      </c>
      <c r="E19" s="9">
        <v>30158.81</v>
      </c>
      <c r="F19" s="9">
        <v>50653.21</v>
      </c>
      <c r="G19" s="26">
        <f t="shared" si="0"/>
        <v>0.30158810000000003</v>
      </c>
      <c r="H19" s="26">
        <f t="shared" si="1"/>
        <v>0.50653210000000004</v>
      </c>
    </row>
    <row r="20" spans="1:8" x14ac:dyDescent="0.25">
      <c r="A20" s="23"/>
      <c r="B20" s="19"/>
      <c r="C20" s="10"/>
      <c r="D20" s="10" t="s">
        <v>34</v>
      </c>
      <c r="E20" s="9" t="s">
        <v>26</v>
      </c>
      <c r="F20" s="9" t="s">
        <v>26</v>
      </c>
      <c r="G20" s="9" t="s">
        <v>26</v>
      </c>
      <c r="H20" s="9" t="s">
        <v>26</v>
      </c>
    </row>
    <row r="21" spans="1:8" x14ac:dyDescent="0.25">
      <c r="A21" s="24"/>
      <c r="B21" s="19"/>
      <c r="C21" s="10" t="s">
        <v>35</v>
      </c>
      <c r="D21" s="10" t="s">
        <v>26</v>
      </c>
      <c r="E21" s="9">
        <v>10727.66</v>
      </c>
      <c r="F21" s="9">
        <v>10727.66</v>
      </c>
      <c r="G21" s="26">
        <f t="shared" si="0"/>
        <v>0.1072766</v>
      </c>
      <c r="H21" s="26">
        <f t="shared" si="1"/>
        <v>0.1072766</v>
      </c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4" spans="1:8" x14ac:dyDescent="0.25">
      <c r="E24" s="15">
        <f>SUM(E2:E21)</f>
        <v>132990.31</v>
      </c>
      <c r="F24" s="15">
        <f>SUM(F2:F21)</f>
        <v>395471.81000000006</v>
      </c>
      <c r="G24" s="15">
        <f>SUM(G2:G21)</f>
        <v>1.3299031000000001</v>
      </c>
      <c r="H24" s="15">
        <f>SUM(H2:H21)</f>
        <v>3.9547180999999996</v>
      </c>
    </row>
    <row r="27" spans="1:8" x14ac:dyDescent="0.25">
      <c r="G27" t="s">
        <v>45</v>
      </c>
      <c r="H27" t="s">
        <v>45</v>
      </c>
    </row>
  </sheetData>
  <mergeCells count="8">
    <mergeCell ref="B2:B15"/>
    <mergeCell ref="B16:B18"/>
    <mergeCell ref="B19:B21"/>
    <mergeCell ref="C2:C4"/>
    <mergeCell ref="C5:C7"/>
    <mergeCell ref="C8:C10"/>
    <mergeCell ref="C11:C12"/>
    <mergeCell ref="C13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EC62-32EE-4862-A8CC-FBF89FDB0E0F}">
  <dimension ref="A1:I27"/>
  <sheetViews>
    <sheetView workbookViewId="0">
      <selection activeCell="B2" sqref="B2:B15"/>
    </sheetView>
  </sheetViews>
  <sheetFormatPr defaultRowHeight="15" x14ac:dyDescent="0.25"/>
  <cols>
    <col min="1" max="1" width="23.7109375" bestFit="1" customWidth="1"/>
    <col min="2" max="2" width="18" bestFit="1" customWidth="1"/>
    <col min="3" max="3" width="16" bestFit="1" customWidth="1"/>
    <col min="4" max="4" width="30.140625" bestFit="1" customWidth="1"/>
    <col min="5" max="5" width="16" style="15" bestFit="1" customWidth="1"/>
    <col min="6" max="6" width="17.42578125" style="15" bestFit="1" customWidth="1"/>
    <col min="7" max="7" width="22.140625" style="25" customWidth="1"/>
    <col min="8" max="8" width="22.85546875" style="25" customWidth="1"/>
  </cols>
  <sheetData>
    <row r="1" spans="1:8" x14ac:dyDescent="0.25">
      <c r="A1" s="37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  <c r="G1" s="35" t="s">
        <v>43</v>
      </c>
      <c r="H1" s="35" t="s">
        <v>44</v>
      </c>
    </row>
    <row r="2" spans="1:8" x14ac:dyDescent="0.25">
      <c r="A2" s="38" t="s">
        <v>51</v>
      </c>
      <c r="B2" s="36" t="s">
        <v>15</v>
      </c>
      <c r="C2" s="36" t="s">
        <v>8</v>
      </c>
      <c r="D2" s="33" t="s">
        <v>7</v>
      </c>
      <c r="E2" s="34">
        <v>26716</v>
      </c>
      <c r="F2" s="34">
        <v>79971.8</v>
      </c>
      <c r="G2" s="35">
        <f>E2/100000</f>
        <v>0.26716000000000001</v>
      </c>
      <c r="H2" s="35">
        <f>F2/100000</f>
        <v>0.79971800000000004</v>
      </c>
    </row>
    <row r="3" spans="1:8" x14ac:dyDescent="0.25">
      <c r="A3" s="39"/>
      <c r="B3" s="36"/>
      <c r="C3" s="36"/>
      <c r="D3" s="33" t="s">
        <v>9</v>
      </c>
      <c r="E3" s="34">
        <v>8815.9599999999991</v>
      </c>
      <c r="F3" s="34">
        <v>28780</v>
      </c>
      <c r="G3" s="35">
        <f t="shared" ref="G3:G20" si="0">E3/100000</f>
        <v>8.8159599999999991E-2</v>
      </c>
      <c r="H3" s="35">
        <f t="shared" ref="H3:H19" si="1">F3/100000</f>
        <v>0.2878</v>
      </c>
    </row>
    <row r="4" spans="1:8" x14ac:dyDescent="0.25">
      <c r="A4" s="39"/>
      <c r="B4" s="36"/>
      <c r="C4" s="36"/>
      <c r="D4" s="33" t="s">
        <v>10</v>
      </c>
      <c r="E4" s="34">
        <v>6807.6</v>
      </c>
      <c r="F4" s="34">
        <v>67100</v>
      </c>
      <c r="G4" s="35">
        <f t="shared" si="0"/>
        <v>6.8075999999999998E-2</v>
      </c>
      <c r="H4" s="35">
        <f t="shared" si="1"/>
        <v>0.67100000000000004</v>
      </c>
    </row>
    <row r="5" spans="1:8" x14ac:dyDescent="0.25">
      <c r="A5" s="39" t="s">
        <v>11</v>
      </c>
      <c r="B5" s="36"/>
      <c r="C5" s="36" t="s">
        <v>13</v>
      </c>
      <c r="D5" s="33" t="s">
        <v>7</v>
      </c>
      <c r="E5" s="34">
        <v>24186.09</v>
      </c>
      <c r="F5" s="34">
        <v>48372.19</v>
      </c>
      <c r="G5" s="35">
        <f t="shared" si="0"/>
        <v>0.24186089999999999</v>
      </c>
      <c r="H5" s="35">
        <f t="shared" si="1"/>
        <v>0.48372190000000004</v>
      </c>
    </row>
    <row r="6" spans="1:8" x14ac:dyDescent="0.25">
      <c r="A6" s="39" t="s">
        <v>52</v>
      </c>
      <c r="B6" s="36"/>
      <c r="C6" s="36"/>
      <c r="D6" s="33" t="s">
        <v>9</v>
      </c>
      <c r="E6" s="34">
        <v>3888</v>
      </c>
      <c r="F6" s="34">
        <v>7776</v>
      </c>
      <c r="G6" s="35">
        <f t="shared" si="0"/>
        <v>3.8879999999999998E-2</v>
      </c>
      <c r="H6" s="35">
        <f t="shared" si="1"/>
        <v>7.7759999999999996E-2</v>
      </c>
    </row>
    <row r="7" spans="1:8" x14ac:dyDescent="0.25">
      <c r="A7" s="39"/>
      <c r="B7" s="36"/>
      <c r="C7" s="36"/>
      <c r="D7" s="33" t="s">
        <v>10</v>
      </c>
      <c r="E7" s="34">
        <v>6750</v>
      </c>
      <c r="F7" s="34">
        <v>13500</v>
      </c>
      <c r="G7" s="35">
        <f t="shared" si="0"/>
        <v>6.7500000000000004E-2</v>
      </c>
      <c r="H7" s="35">
        <f t="shared" si="1"/>
        <v>0.13500000000000001</v>
      </c>
    </row>
    <row r="8" spans="1:8" x14ac:dyDescent="0.25">
      <c r="A8" s="39" t="s">
        <v>14</v>
      </c>
      <c r="B8" s="36"/>
      <c r="C8" s="36" t="s">
        <v>17</v>
      </c>
      <c r="D8" s="33" t="s">
        <v>7</v>
      </c>
      <c r="E8" s="34">
        <v>6752.24</v>
      </c>
      <c r="F8" s="34">
        <v>21727.32</v>
      </c>
      <c r="G8" s="35">
        <f t="shared" si="0"/>
        <v>6.7522399999999996E-2</v>
      </c>
      <c r="H8" s="35">
        <f t="shared" si="1"/>
        <v>0.2172732</v>
      </c>
    </row>
    <row r="9" spans="1:8" x14ac:dyDescent="0.25">
      <c r="A9" s="39" t="s">
        <v>53</v>
      </c>
      <c r="B9" s="36"/>
      <c r="C9" s="36"/>
      <c r="D9" s="33" t="s">
        <v>9</v>
      </c>
      <c r="E9" s="34">
        <v>2600.16</v>
      </c>
      <c r="F9" s="34">
        <v>50804.04</v>
      </c>
      <c r="G9" s="35">
        <f t="shared" si="0"/>
        <v>2.60016E-2</v>
      </c>
      <c r="H9" s="35">
        <f t="shared" si="1"/>
        <v>0.50804040000000006</v>
      </c>
    </row>
    <row r="10" spans="1:8" x14ac:dyDescent="0.25">
      <c r="A10" s="39"/>
      <c r="B10" s="36"/>
      <c r="C10" s="36"/>
      <c r="D10" s="33" t="s">
        <v>10</v>
      </c>
      <c r="E10" s="34">
        <v>2600.16</v>
      </c>
      <c r="F10" s="34">
        <v>30937.56</v>
      </c>
      <c r="G10" s="35">
        <f t="shared" si="0"/>
        <v>2.60016E-2</v>
      </c>
      <c r="H10" s="35">
        <f t="shared" si="1"/>
        <v>0.30937560000000003</v>
      </c>
    </row>
    <row r="11" spans="1:8" x14ac:dyDescent="0.25">
      <c r="A11" s="39" t="s">
        <v>18</v>
      </c>
      <c r="B11" s="36"/>
      <c r="C11" s="36" t="s">
        <v>19</v>
      </c>
      <c r="D11" s="33" t="s">
        <v>20</v>
      </c>
      <c r="E11" s="34">
        <v>45</v>
      </c>
      <c r="F11" s="34">
        <v>45</v>
      </c>
      <c r="G11" s="35">
        <f t="shared" si="0"/>
        <v>4.4999999999999999E-4</v>
      </c>
      <c r="H11" s="35">
        <f t="shared" si="1"/>
        <v>4.4999999999999999E-4</v>
      </c>
    </row>
    <row r="12" spans="1:8" x14ac:dyDescent="0.25">
      <c r="A12" s="39" t="s">
        <v>54</v>
      </c>
      <c r="B12" s="36"/>
      <c r="C12" s="36"/>
      <c r="D12" s="33" t="s">
        <v>22</v>
      </c>
      <c r="E12" s="34">
        <v>79.02</v>
      </c>
      <c r="F12" s="34">
        <v>194</v>
      </c>
      <c r="G12" s="35">
        <f t="shared" si="0"/>
        <v>7.9019999999999991E-4</v>
      </c>
      <c r="H12" s="35">
        <f t="shared" si="1"/>
        <v>1.9400000000000001E-3</v>
      </c>
    </row>
    <row r="13" spans="1:8" x14ac:dyDescent="0.25">
      <c r="A13" s="39"/>
      <c r="B13" s="36"/>
      <c r="C13" s="36" t="s">
        <v>23</v>
      </c>
      <c r="D13" s="33" t="s">
        <v>7</v>
      </c>
      <c r="E13" s="34">
        <v>158.04</v>
      </c>
      <c r="F13" s="34">
        <v>1124.8399999999999</v>
      </c>
      <c r="G13" s="35">
        <f t="shared" si="0"/>
        <v>1.5803999999999998E-3</v>
      </c>
      <c r="H13" s="35">
        <f t="shared" si="1"/>
        <v>1.1248399999999999E-2</v>
      </c>
    </row>
    <row r="14" spans="1:8" x14ac:dyDescent="0.25">
      <c r="A14" s="39"/>
      <c r="B14" s="36"/>
      <c r="C14" s="36"/>
      <c r="D14" s="33" t="s">
        <v>24</v>
      </c>
      <c r="E14" s="34">
        <v>513</v>
      </c>
      <c r="F14" s="34">
        <v>968.62</v>
      </c>
      <c r="G14" s="35">
        <f t="shared" si="0"/>
        <v>5.13E-3</v>
      </c>
      <c r="H14" s="35">
        <f t="shared" si="1"/>
        <v>9.6862000000000007E-3</v>
      </c>
    </row>
    <row r="15" spans="1:8" x14ac:dyDescent="0.25">
      <c r="A15" s="39"/>
      <c r="B15" s="36"/>
      <c r="C15" s="33" t="s">
        <v>25</v>
      </c>
      <c r="D15" s="33" t="s">
        <v>26</v>
      </c>
      <c r="E15" s="34">
        <v>1611</v>
      </c>
      <c r="F15" s="34">
        <v>6811</v>
      </c>
      <c r="G15" s="35">
        <f t="shared" si="0"/>
        <v>1.6109999999999999E-2</v>
      </c>
      <c r="H15" s="35">
        <f t="shared" si="1"/>
        <v>6.8110000000000004E-2</v>
      </c>
    </row>
    <row r="16" spans="1:8" x14ac:dyDescent="0.25">
      <c r="A16" s="39"/>
      <c r="B16" s="36" t="s">
        <v>28</v>
      </c>
      <c r="C16" s="33" t="s">
        <v>27</v>
      </c>
      <c r="D16" s="33" t="s">
        <v>26</v>
      </c>
      <c r="E16" s="34">
        <v>38467.35</v>
      </c>
      <c r="F16" s="34">
        <v>51180.5</v>
      </c>
      <c r="G16" s="35">
        <f t="shared" si="0"/>
        <v>0.3846735</v>
      </c>
      <c r="H16" s="35">
        <f t="shared" si="1"/>
        <v>0.51180499999999995</v>
      </c>
    </row>
    <row r="17" spans="1:9" x14ac:dyDescent="0.25">
      <c r="A17" s="39"/>
      <c r="B17" s="36"/>
      <c r="C17" s="33" t="s">
        <v>29</v>
      </c>
      <c r="D17" s="33" t="s">
        <v>26</v>
      </c>
      <c r="E17" s="34">
        <v>836.1</v>
      </c>
      <c r="F17" s="34">
        <v>7923.75</v>
      </c>
      <c r="G17" s="35">
        <f t="shared" si="0"/>
        <v>8.3610000000000004E-3</v>
      </c>
      <c r="H17" s="35">
        <f t="shared" si="1"/>
        <v>7.9237500000000002E-2</v>
      </c>
    </row>
    <row r="18" spans="1:9" x14ac:dyDescent="0.25">
      <c r="A18" s="39"/>
      <c r="B18" s="36"/>
      <c r="C18" s="33" t="s">
        <v>30</v>
      </c>
      <c r="D18" s="33" t="s">
        <v>26</v>
      </c>
      <c r="E18" s="34">
        <v>0</v>
      </c>
      <c r="F18" s="34">
        <v>3407.84</v>
      </c>
      <c r="G18" s="35">
        <f t="shared" si="0"/>
        <v>0</v>
      </c>
      <c r="H18" s="35">
        <f t="shared" si="1"/>
        <v>3.4078400000000002E-2</v>
      </c>
    </row>
    <row r="19" spans="1:9" x14ac:dyDescent="0.25">
      <c r="A19" s="39"/>
      <c r="B19" s="36" t="s">
        <v>33</v>
      </c>
      <c r="C19" s="36" t="s">
        <v>31</v>
      </c>
      <c r="D19" s="33" t="s">
        <v>32</v>
      </c>
      <c r="E19" s="34">
        <v>38602.1</v>
      </c>
      <c r="F19" s="34">
        <v>66452.55</v>
      </c>
      <c r="G19" s="35">
        <f t="shared" si="0"/>
        <v>0.386021</v>
      </c>
      <c r="H19" s="35">
        <f t="shared" si="1"/>
        <v>0.66452549999999999</v>
      </c>
    </row>
    <row r="20" spans="1:9" x14ac:dyDescent="0.25">
      <c r="A20" s="39"/>
      <c r="B20" s="36"/>
      <c r="C20" s="36"/>
      <c r="D20" s="33" t="s">
        <v>34</v>
      </c>
      <c r="E20" s="34" t="s">
        <v>26</v>
      </c>
      <c r="F20" s="34" t="s">
        <v>26</v>
      </c>
      <c r="G20" s="34" t="s">
        <v>26</v>
      </c>
      <c r="H20" s="35" t="s">
        <v>26</v>
      </c>
    </row>
    <row r="21" spans="1:9" x14ac:dyDescent="0.25">
      <c r="A21" s="40"/>
      <c r="B21" s="36"/>
      <c r="C21" s="33" t="s">
        <v>35</v>
      </c>
      <c r="D21" s="33" t="s">
        <v>26</v>
      </c>
      <c r="E21" s="34">
        <v>17077.57</v>
      </c>
      <c r="F21" s="34">
        <v>17077.57</v>
      </c>
      <c r="G21" s="35">
        <v>0.17077999999999999</v>
      </c>
      <c r="H21" s="35" t="s">
        <v>55</v>
      </c>
      <c r="I21" s="28"/>
    </row>
    <row r="24" spans="1:9" x14ac:dyDescent="0.25">
      <c r="E24" s="15">
        <f>SUM(E2:E21)</f>
        <v>186505.39</v>
      </c>
      <c r="F24" s="15">
        <f>SUM(F2:F21)</f>
        <v>504154.58</v>
      </c>
      <c r="G24" s="15">
        <f>SUM(G2:G21)</f>
        <v>1.8650581999999996</v>
      </c>
      <c r="H24" s="15">
        <f>SUM(H2:H21)</f>
        <v>4.8707700999999997</v>
      </c>
    </row>
    <row r="27" spans="1:9" x14ac:dyDescent="0.25">
      <c r="G27" t="s">
        <v>45</v>
      </c>
      <c r="H27" t="s">
        <v>45</v>
      </c>
    </row>
  </sheetData>
  <mergeCells count="9">
    <mergeCell ref="B2:B15"/>
    <mergeCell ref="B16:B18"/>
    <mergeCell ref="B19:B21"/>
    <mergeCell ref="C2:C4"/>
    <mergeCell ref="C5:C7"/>
    <mergeCell ref="C8:C10"/>
    <mergeCell ref="C11:C12"/>
    <mergeCell ref="C13:C14"/>
    <mergeCell ref="C19:C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8 F A A B Q S w M E F A A C A A g A S F 0 I W z K E I c 2 m A A A A 9 w A A A B I A H A B D b 2 5 m a W c v U G F j a 2 F n Z S 5 4 b W w g o h g A K K A U A A A A A A A A A A A A A A A A A A A A A A A A A A A A h Y 8 x D o I w G I W v Q r r T l q r R k J 8 y O J l I Y q I x r k 2 p 0 A j F 0 G K 5 m 4 N H 8 g p i F H V z f N / 7 h v f u 1 x u k f V 0 F F 9 V a 3 Z g E R Z i i Q B n Z 5 N o U C e r c M V y g l M N G y J M o V D D I x s a 9 z R N U O n e O C f H e Y z / B T V s Q R m l E D t l 6 K 0 t V C / S R 9 X 8 5 1 M Y 6 Y a R C H P a v M Z z h a D r D E W V z T I G M F D J t v g Y b B j / b H w j L r n J d q 7 h 2 4 W o H Z I x A 3 i f 4 A 1 B L A w Q U A A I A C A B I X Q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F 0 I W x Z K z O L 3 A g A A 0 x c A A B M A H A B G b 3 J t d W x h c y 9 T Z W N 0 a W 9 u M S 5 t I K I Y A C i g F A A A A A A A A A A A A A A A A A A A A A A A A A A A A O 1 X 2 2 7 a Q B B 9 R + I f V o 4 q g e T 6 R t K m r X h w A K m W w k X Y S q W i C G 3 w 4 q y 6 9 l r 2 m j S J e O n 3 9 K v 6 J V 2 b S 0 i M w Q g n q B V G A v b s Z c 6 M Z 4 5 m Q z R i m H r A n P 2 q X 8 q l c i m 8 h Q G y w Y l w A Z o 6 q I l n Q A e q B q x u R w B 1 Q B A r l w B / u g F 2 s I c 4 1 L P H k g V v C A o r 3 9 C N 1 K A e Q x 4 L K 8 I t Y 3 7 4 W Z b v 7 u 4 k F z P J o R M J M 9 k b h 3 z E B / I Y 8 0 2 y i 2 w M Z Z u O I p f v g w + c C Z I 1 R T t 7 r 5 z L / G B E C H y n K R d D B 0 e O R 4 c + s q H j Y M o x S P i X h x i L B 8 a V L v n 2 W K i K Y G C 4 P k H J c b F j d U G V a s J 1 V Z x R T 8 g q i s q 5 z 7 1 4 H B h 2 X V j g w v V 0 0 I Q M X s / X n w h t a u M x H k F G A c M + j Q O R L J a s A H r h m A Z u g 5 L I 9 a x 7 n 0 d h c Y 7 4 + C j M c F U Q A e N z g K G f b C q C B a 5 l 4 L U M / D Q D P 8 v A P 2 T g H z P w 8 2 f 4 t F o u Y S 8 r B s + T Z R n T S g 8 6 C K j V w y a L n i N Z h j W F P / z / D / e 1 8 s b g 3 o U z l h h A 8 g A Z A j Y G B E 8 4 z 5 U 0 6 g X U p Q x 9 R d B G w U o C g c F 8 R i f E H E E C g 7 D O g g g t K e 2 a m l s p J T l 7 q Z t m C z Q N 0 G u Z 3 V S q m K 3 v R r f T S q d Q 3 7 B a f S O 9 o d F t 9 / i G j m W k p q 7 0 y 2 6 / B d p G x 2 i n N y 5 m O Z 1 N 0 8 n m Y V x j j S g I k D e 6 l 2 J v 1 x w x 1 F K L p k + h N G n I M I s w D + U E E h q g p 2 D 2 k U / g C F 1 B E q F K O u h i 8 h H E + b J g s d 7 i V M W X X m 6 y q G a a T J M T B W l m e G + r W n 6 r a l 5 f 5 + 9 s k 9 l a f r N a b m + X d l e 1 a 4 3 p L f I F K t p R w o 4 S d p S w t W I i g l 3 q / P V E b T c e O 8 r c n 1 + / 9 4 v I R g X S n i l Q r D q z s v z P B C d 2 L K U 2 c 2 / 3 7 b O T s / / 1 J v s J / 5 S B q 0 r W h P q i X S 9 E B j b X 3 5 J S c Q U P t h R a L p M 7 1 n Y u J 9 U i u 5 e c X q o F d C 6 1 A 3 c u j e N N / c 1 v 6 o W U f r 4 c j V 1 Y Y b 1 C d M m t O H H Y 2 J S s 4 f P G G p H b d q F 3 n b U R 3 1 c 1 T g + s G s 2 j a h x V 4 0 C q s T u f 1 9 a S L E b b 7 h R / A V B L A Q I t A B Q A A g A I A E h d C F s y h C H N p g A A A P c A A A A S A A A A A A A A A A A A A A A A A A A A A A B D b 2 5 m a W c v U G F j a 2 F n Z S 5 4 b W x Q S w E C L Q A U A A I A C A B I X Q h b D 8 r p q 6 Q A A A D p A A A A E w A A A A A A A A A A A A A A A A D y A A A A W 0 N v b n R l b n R f V H l w Z X N d L n h t b F B L A Q I t A B Q A A g A I A E h d C F s W S s z i 9 w I A A N M X A A A T A A A A A A A A A A A A A A A A A O M B A A B G b 3 J t d W x h c y 9 T Z W N 0 a W 9 u M S 5 t U E s F B g A A A A A D A A M A w g A A A C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9 Z A A A A A A A A D V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I l M j B E Q S U y M D M l M k M 1 J T I w Q S U y M D E y J T I w V E 9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Q 0 Y 2 M 5 N j c t M j c 1 Y i 0 0 Y T U 4 L T h j N z E t N z N m Y m Z i N z Z l Z j U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h U M D Y 6 N T k 6 M T I u N j A 5 O D Y 0 O F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i B E Q S A z L D U g Q S A x M i B U T 0 4 v Q X V 0 b 1 J l b W 9 2 Z W R D b 2 x 1 b W 5 z M S 5 7 Q 2 9 s d W 1 u M S w w f S Z x d W 9 0 O y w m c X V v d D t T Z W N 0 a W 9 u M S 9 C I E R B I D M s N S B B I D E y I F R P T i 9 B d X R v U m V t b 3 Z l Z E N v b H V t b n M x L n t D b 2 x 1 b W 4 y L D F 9 J n F 1 b 3 Q 7 L C Z x d W 9 0 O 1 N l Y 3 R p b 2 4 x L 0 I g R E E g M y w 1 I E E g M T I g V E 9 O L 0 F 1 d G 9 S Z W 1 v d m V k Q 2 9 s d W 1 u c z E u e 0 N v b H V t b j M s M n 0 m c X V v d D s s J n F 1 b 3 Q 7 U 2 V j d G l v b j E v Q i B E Q S A z L D U g Q S A x M i B U T 0 4 v Q X V 0 b 1 J l b W 9 2 Z W R D b 2 x 1 b W 5 z M S 5 7 Q 2 9 s d W 1 u N C w z f S Z x d W 9 0 O y w m c X V v d D t T Z W N 0 a W 9 u M S 9 C I E R B I D M s N S B B I D E y I F R P T i 9 B d X R v U m V t b 3 Z l Z E N v b H V t b n M x L n t D b 2 x 1 b W 4 1 L D R 9 J n F 1 b 3 Q 7 L C Z x d W 9 0 O 1 N l Y 3 R p b 2 4 x L 0 I g R E E g M y w 1 I E E g M T I g V E 9 O L 0 F 1 d G 9 S Z W 1 v d m V k Q 2 9 s d W 1 u c z E u e 0 N v b H V t b j Y s N X 0 m c X V v d D s s J n F 1 b 3 Q 7 U 2 V j d G l v b j E v Q i B E Q S A z L D U g Q S A x M i B U T 0 4 v Q X V 0 b 1 J l b W 9 2 Z W R D b 2 x 1 b W 5 z M S 5 7 Q 2 9 s d W 1 u N y w 2 f S Z x d W 9 0 O y w m c X V v d D t T Z W N 0 a W 9 u M S 9 C I E R B I D M s N S B B I D E y I F R P T i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I g R E E g M y w 1 I E E g M T I g V E 9 O L 0 F 1 d G 9 S Z W 1 v d m V k Q 2 9 s d W 1 u c z E u e 0 N v b H V t b j E s M H 0 m c X V v d D s s J n F 1 b 3 Q 7 U 2 V j d G l v b j E v Q i B E Q S A z L D U g Q S A x M i B U T 0 4 v Q X V 0 b 1 J l b W 9 2 Z W R D b 2 x 1 b W 5 z M S 5 7 Q 2 9 s d W 1 u M i w x f S Z x d W 9 0 O y w m c X V v d D t T Z W N 0 a W 9 u M S 9 C I E R B I D M s N S B B I D E y I F R P T i 9 B d X R v U m V t b 3 Z l Z E N v b H V t b n M x L n t D b 2 x 1 b W 4 z L D J 9 J n F 1 b 3 Q 7 L C Z x d W 9 0 O 1 N l Y 3 R p b 2 4 x L 0 I g R E E g M y w 1 I E E g M T I g V E 9 O L 0 F 1 d G 9 S Z W 1 v d m V k Q 2 9 s d W 1 u c z E u e 0 N v b H V t b j Q s M 3 0 m c X V v d D s s J n F 1 b 3 Q 7 U 2 V j d G l v b j E v Q i B E Q S A z L D U g Q S A x M i B U T 0 4 v Q X V 0 b 1 J l b W 9 2 Z W R D b 2 x 1 b W 5 z M S 5 7 Q 2 9 s d W 1 u N S w 0 f S Z x d W 9 0 O y w m c X V v d D t T Z W N 0 a W 9 u M S 9 C I E R B I D M s N S B B I D E y I F R P T i 9 B d X R v U m V t b 3 Z l Z E N v b H V t b n M x L n t D b 2 x 1 b W 4 2 L D V 9 J n F 1 b 3 Q 7 L C Z x d W 9 0 O 1 N l Y 3 R p b 2 4 x L 0 I g R E E g M y w 1 I E E g M T I g V E 9 O L 0 F 1 d G 9 S Z W 1 v d m V k Q 2 9 s d W 1 u c z E u e 0 N v b H V t b j c s N n 0 m c X V v d D s s J n F 1 b 3 Q 7 U 2 V j d G l v b j E v Q i B E Q S A z L D U g Q S A x M i B U T 0 4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i U y M E R B J T I w M y U y Q z U l M j B B J T I w M T I l M j B U T 0 4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I l M j B E Q S U y M D M l M k M 1 J T I w Q S U y M D E y J T I w V E 9 O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i U y M E R B J T I w M y U y Q z U l M j B B J T I w M T I l M j B U T 0 4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G V k Z j Q 2 M S 1 h Z W E 0 L T Q w Z j g t Y T V j N C 0 2 M j V h N T Q y N D I 2 O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O F Q w O D o x N D o 0 O S 4 1 M D Y 2 N j I 0 W i I g L z 4 8 R W 5 0 c n k g V H l w Z T 0 i R m l s b E N v b H V t b l R 5 c G V z I i B W Y W x 1 Z T 0 i c 0 J n W U d C Z 1 l H R V J F P S I g L z 4 8 R W 5 0 c n k g V H l w Z T 0 i R m l s b E N v b H V t b k 5 h b W V z I i B W Y W x 1 Z T 0 i c 1 s m c X V v d D t D T E F T U 0 U g R E k g U E V T T y Z x d W 9 0 O y w m c X V v d D t T R V p J T 0 5 F J n F 1 b 3 Q 7 L C Z x d W 9 0 O 0 N S S V R F U k l P J n F 1 b 3 Q 7 L C Z x d W 9 0 O 0 N P T V B P T k V O V E k m c X V v d D s s J n F 1 b 3 Q 7 V k F M T 1 J F I E 1 J T k l N T y Z x d W 9 0 O y w m c X V v d D t W Q U x P U k U g T U F T U 0 l N T y Z x d W 9 0 O y w m c X V v d D t W Q U x P U k U g T U l O S U 1 P X z E m c X V v d D s s J n F 1 b 3 Q 7 V k F M T 1 J F I E 1 B U 1 N J T U 9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M Q V N T R S B E S S B Q R V N P L D B 9 J n F 1 b 3 Q 7 L C Z x d W 9 0 O 1 N l Y 3 R p b 2 4 x L 1 R h Y m x l M D A x I C h Q Y W d l I D E p L 0 F 1 d G 9 S Z W 1 v d m V k Q 2 9 s d W 1 u c z E u e 1 N F W k l P T k U s M X 0 m c X V v d D s s J n F 1 b 3 Q 7 U 2 V j d G l v b j E v V G F i b G U w M D E g K F B h Z 2 U g M S k v Q X V 0 b 1 J l b W 9 2 Z W R D b 2 x 1 b W 5 z M S 5 7 Q 1 J J V E V S S U 8 s M n 0 m c X V v d D s s J n F 1 b 3 Q 7 U 2 V j d G l v b j E v V G F i b G U w M D E g K F B h Z 2 U g M S k v Q X V 0 b 1 J l b W 9 2 Z W R D b 2 x 1 b W 5 z M S 5 7 Q 0 9 N U E 9 O R U 5 U S S w z f S Z x d W 9 0 O y w m c X V v d D t T Z W N 0 a W 9 u M S 9 U Y W J s Z T A w M S A o U G F n Z S A x K S 9 B d X R v U m V t b 3 Z l Z E N v b H V t b n M x L n t W Q U x P U k U g T U l O S U 1 P L D R 9 J n F 1 b 3 Q 7 L C Z x d W 9 0 O 1 N l Y 3 R p b 2 4 x L 1 R h Y m x l M D A x I C h Q Y W d l I D E p L 0 F 1 d G 9 S Z W 1 v d m V k Q 2 9 s d W 1 u c z E u e 1 Z B T E 9 S R S B N Q V N T S U 1 P L D V 9 J n F 1 b 3 Q 7 L C Z x d W 9 0 O 1 N l Y 3 R p b 2 4 x L 1 R h Y m x l M D A x I C h Q Y W d l I D E p L 0 F 1 d G 9 S Z W 1 v d m V k Q 2 9 s d W 1 u c z E u e 1 Z B T E 9 S R S B N S U 5 J T U 9 f M S w 2 f S Z x d W 9 0 O y w m c X V v d D t T Z W N 0 a W 9 u M S 9 U Y W J s Z T A w M S A o U G F n Z S A x K S 9 B d X R v U m V t b 3 Z l Z E N v b H V t b n M x L n t W Q U x P U k U g T U F T U 0 l N T 1 8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M Q V N T R S B E S S B Q R V N P L D B 9 J n F 1 b 3 Q 7 L C Z x d W 9 0 O 1 N l Y 3 R p b 2 4 x L 1 R h Y m x l M D A x I C h Q Y W d l I D E p L 0 F 1 d G 9 S Z W 1 v d m V k Q 2 9 s d W 1 u c z E u e 1 N F W k l P T k U s M X 0 m c X V v d D s s J n F 1 b 3 Q 7 U 2 V j d G l v b j E v V G F i b G U w M D E g K F B h Z 2 U g M S k v Q X V 0 b 1 J l b W 9 2 Z W R D b 2 x 1 b W 5 z M S 5 7 Q 1 J J V E V S S U 8 s M n 0 m c X V v d D s s J n F 1 b 3 Q 7 U 2 V j d G l v b j E v V G F i b G U w M D E g K F B h Z 2 U g M S k v Q X V 0 b 1 J l b W 9 2 Z W R D b 2 x 1 b W 5 z M S 5 7 Q 0 9 N U E 9 O R U 5 U S S w z f S Z x d W 9 0 O y w m c X V v d D t T Z W N 0 a W 9 u M S 9 U Y W J s Z T A w M S A o U G F n Z S A x K S 9 B d X R v U m V t b 3 Z l Z E N v b H V t b n M x L n t W Q U x P U k U g T U l O S U 1 P L D R 9 J n F 1 b 3 Q 7 L C Z x d W 9 0 O 1 N l Y 3 R p b 2 4 x L 1 R h Y m x l M D A x I C h Q Y W d l I D E p L 0 F 1 d G 9 S Z W 1 v d m V k Q 2 9 s d W 1 u c z E u e 1 Z B T E 9 S R S B N Q V N T S U 1 P L D V 9 J n F 1 b 3 Q 7 L C Z x d W 9 0 O 1 N l Y 3 R p b 2 4 x L 1 R h Y m x l M D A x I C h Q Y W d l I D E p L 0 F 1 d G 9 S Z W 1 v d m V k Q 2 9 s d W 1 u c z E u e 1 Z B T E 9 S R S B N S U 5 J T U 9 f M S w 2 f S Z x d W 9 0 O y w m c X V v d D t T Z W N 0 a W 9 u M S 9 U Y W J s Z T A w M S A o U G F n Z S A x K S 9 B d X R v U m V t b 3 Z l Z E N v b H V t b n M x L n t W Q U x P U k U g T U F T U 0 l N T 1 8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2 9 z d G l 0 d W l 0 b y U y M H Z h b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b 3 N 0 a X R 1 a X R v J T I w d m F s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b 3 N 0 a X R 1 a X R v J T I w d m F s b 3 J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T b 3 N 0 a X R 1 a X R v J T I w d m F s b 3 J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l N j U x Z D Q 4 L W Y 2 M G E t N D h i O S 0 5 O T Y 0 L T Q 3 O D A w N 2 Y 0 M G F i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4 V D A 4 O j I w O j E 2 L j c z O T U 0 N j B a I i A v P j x F b n R y e S B U e X B l P S J G a W x s Q 2 9 s d W 1 u V H l w Z X M i I F Z h b H V l P S J z Q m d Z R 0 J n W U d F U k U 9 I i A v P j x F b n R y e S B U e X B l P S J G a W x s Q 2 9 s d W 1 u T m F t Z X M i I F Z h b H V l P S J z W y Z x d W 9 0 O 0 N M Q V N T R S B E S S B Q R V N P J n F 1 b 3 Q 7 L C Z x d W 9 0 O 1 N F W k l P T k U m c X V v d D s s J n F 1 b 3 Q 7 Q 1 J J V E V S S U 8 m c X V v d D s s J n F 1 b 3 Q 7 Q 0 9 N U E 9 O R U 5 U S S Z x d W 9 0 O y w m c X V v d D t W Q U x P U k U g T U l O S U 1 P J n F 1 b 3 Q 7 L C Z x d W 9 0 O 1 Z B T E 9 S R S B N Q V N T S U 1 P J n F 1 b 3 Q 7 L C Z x d W 9 0 O 1 Z B T E 9 S R S B N S U 5 J T U 9 f M S Z x d W 9 0 O y w m c X V v d D t W Q U x P U k U g T U F T U 0 l N T 1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M Q V N T R S B E S S B Q R V N P L D B 9 J n F 1 b 3 Q 7 L C Z x d W 9 0 O 1 N l Y 3 R p b 2 4 x L 1 R h Y m x l M D A x I C h Q Y W d l I D E p I C g y K S 9 B d X R v U m V t b 3 Z l Z E N v b H V t b n M x L n t T R V p J T 0 5 F L D F 9 J n F 1 b 3 Q 7 L C Z x d W 9 0 O 1 N l Y 3 R p b 2 4 x L 1 R h Y m x l M D A x I C h Q Y W d l I D E p I C g y K S 9 B d X R v U m V t b 3 Z l Z E N v b H V t b n M x L n t D U k l U R V J J T y w y f S Z x d W 9 0 O y w m c X V v d D t T Z W N 0 a W 9 u M S 9 U Y W J s Z T A w M S A o U G F n Z S A x K S A o M i k v Q X V 0 b 1 J l b W 9 2 Z W R D b 2 x 1 b W 5 z M S 5 7 Q 0 9 N U E 9 O R U 5 U S S w z f S Z x d W 9 0 O y w m c X V v d D t T Z W N 0 a W 9 u M S 9 U Y W J s Z T A w M S A o U G F n Z S A x K S A o M i k v Q X V 0 b 1 J l b W 9 2 Z W R D b 2 x 1 b W 5 z M S 5 7 V k F M T 1 J F I E 1 J T k l N T y w 0 f S Z x d W 9 0 O y w m c X V v d D t T Z W N 0 a W 9 u M S 9 U Y W J s Z T A w M S A o U G F n Z S A x K S A o M i k v Q X V 0 b 1 J l b W 9 2 Z W R D b 2 x 1 b W 5 z M S 5 7 V k F M T 1 J F I E 1 B U 1 N J T U 8 s N X 0 m c X V v d D s s J n F 1 b 3 Q 7 U 2 V j d G l v b j E v V G F i b G U w M D E g K F B h Z 2 U g M S k g K D I p L 0 F 1 d G 9 S Z W 1 v d m V k Q 2 9 s d W 1 u c z E u e 1 Z B T E 9 S R S B N S U 5 J T U 9 f M S w 2 f S Z x d W 9 0 O y w m c X V v d D t T Z W N 0 a W 9 u M S 9 U Y W J s Z T A w M S A o U G F n Z S A x K S A o M i k v Q X V 0 b 1 J l b W 9 2 Z W R D b 2 x 1 b W 5 z M S 5 7 V k F M T 1 J F I E 1 B U 1 N J T U 9 f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0 x B U 1 N F I E R J I F B F U 0 8 s M H 0 m c X V v d D s s J n F 1 b 3 Q 7 U 2 V j d G l v b j E v V G F i b G U w M D E g K F B h Z 2 U g M S k g K D I p L 0 F 1 d G 9 S Z W 1 v d m V k Q 2 9 s d W 1 u c z E u e 1 N F W k l P T k U s M X 0 m c X V v d D s s J n F 1 b 3 Q 7 U 2 V j d G l v b j E v V G F i b G U w M D E g K F B h Z 2 U g M S k g K D I p L 0 F 1 d G 9 S Z W 1 v d m V k Q 2 9 s d W 1 u c z E u e 0 N S S V R F U k l P L D J 9 J n F 1 b 3 Q 7 L C Z x d W 9 0 O 1 N l Y 3 R p b 2 4 x L 1 R h Y m x l M D A x I C h Q Y W d l I D E p I C g y K S 9 B d X R v U m V t b 3 Z l Z E N v b H V t b n M x L n t D T 0 1 Q T 0 5 F T l R J L D N 9 J n F 1 b 3 Q 7 L C Z x d W 9 0 O 1 N l Y 3 R p b 2 4 x L 1 R h Y m x l M D A x I C h Q Y W d l I D E p I C g y K S 9 B d X R v U m V t b 3 Z l Z E N v b H V t b n M x L n t W Q U x P U k U g T U l O S U 1 P L D R 9 J n F 1 b 3 Q 7 L C Z x d W 9 0 O 1 N l Y 3 R p b 2 4 x L 1 R h Y m x l M D A x I C h Q Y W d l I D E p I C g y K S 9 B d X R v U m V t b 3 Z l Z E N v b H V t b n M x L n t W Q U x P U k U g T U F T U 0 l N T y w 1 f S Z x d W 9 0 O y w m c X V v d D t T Z W N 0 a W 9 u M S 9 U Y W J s Z T A w M S A o U G F n Z S A x K S A o M i k v Q X V 0 b 1 J l b W 9 2 Z W R D b 2 x 1 b W 5 z M S 5 7 V k F M T 1 J F I E 1 J T k l N T 1 8 x L D Z 9 J n F 1 b 3 Q 7 L C Z x d W 9 0 O 1 N l Y 3 R p b 2 4 x L 1 R h Y m x l M D A x I C h Q Y W d l I D E p I C g y K S 9 B d X R v U m V t b 3 Z l Z E N v b H V t b n M x L n t W Q U x P U k U g T U F T U 0 l N T 1 8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i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U 2 9 z d G l 0 d W l 0 b y U y M H Z h b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N 0 a X R 1 a X R v J T I w d m F s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N 0 a X R 1 a X R v J T I w d m F s b 3 J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j l m N j Q x Y i 0 4 Y z B m L T Q 0 Y j k t O D U 4 N i 1 h Y 2 V l O T E w M 2 N m N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O F Q w O D o y N D o z N S 4 1 N T g y N D k 4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N v c 3 R p d H V p d G 8 l M j B 2 Y W x v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N v c 3 R p d H V p d G 8 l M j B 2 Y W x v c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T b 3 N 0 a X R 1 a X R v J T I w d m F s b 3 J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2 9 z d G l 0 d W l 0 b y U y M H Z h b G 9 y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j h l O D M 4 Z C 0 w M z R m L T Q y M m E t Y T h j N y 0 z M D k x M j Z m Z G E x Y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O F Q w O T o w M j o x N y 4 3 N j A 3 N z A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M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U 2 9 z d G l 0 d W l 0 b y U y M H Z h b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N 0 a X R 1 a X R v J T I w d m F s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N 0 a X R 1 a X R v J T I w d m F s b 3 J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N 0 a X R 1 a X R v J T I w d m F s b 3 J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5 O W R i Z T Z j L W M 0 Y m Q t N D R l Y y 0 4 N T Q 3 L T A x O T E 2 Z D g 1 O D M 2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4 V D A 5 O j E 0 O j M 2 L j Y w O T U 3 M j B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S 9 T b 3 N 0 a X R 1 a X R v J T I w d m F s b 3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N v c 3 R p d H V p d G 8 l M j B 2 Y W x v c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N v c 3 R p d H V p d G 8 l M j B 2 Y W x v c m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s z K w 2 u C x t B j 1 I d o 7 + G H 4 s A A A A A A g A A A A A A A 2 Y A A M A A A A A Q A A A A B A r e o i q 4 X t X b x 2 6 y A X B f M Q A A A A A E g A A A o A A A A B A A A A B E 7 W R o Q L + h U D 3 o p a f d 0 v 6 2 U A A A A L H v Z q n x h l U e W d z u v 8 k Q 8 2 O W 4 O g s + Z J u 1 H H H m S s U u u N u H A z 0 7 e Q l o B t I q E H T I Q a y 9 w H L c g B X M F r m n 8 p / Z X D D B H R P x 8 h S D 6 d p 5 D S x N 4 j E a Q f 5 F A A A A G H H M w v I 1 r L m 8 C N E g Z 2 O 7 + e u w f 8 j < / D a t a M a s h u p > 
</file>

<file path=customXml/itemProps1.xml><?xml version="1.0" encoding="utf-8"?>
<ds:datastoreItem xmlns:ds="http://schemas.openxmlformats.org/officeDocument/2006/customXml" ds:itemID="{03FA97B7-970C-4892-8055-5940777F59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 fino a 3,5 ton</vt:lpstr>
      <vt:lpstr>B DA 3,5 A 12 TON</vt:lpstr>
      <vt:lpstr>C da 12 a 26 ton</vt:lpstr>
      <vt:lpstr>D da 26 a 44 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Commerciale4</dc:creator>
  <cp:lastModifiedBy>Commerciale4</cp:lastModifiedBy>
  <dcterms:created xsi:type="dcterms:W3CDTF">2015-06-05T18:19:34Z</dcterms:created>
  <dcterms:modified xsi:type="dcterms:W3CDTF">2025-08-08T12:09:14Z</dcterms:modified>
</cp:coreProperties>
</file>